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Molekularni_Diagnostika\MolDx VÝROBA\01 Výrobní záznamy MolDx\01 Výrobní dokumentace NGS\Ostatní\Podpůrné dokumenty\web\"/>
    </mc:Choice>
  </mc:AlternateContent>
  <xr:revisionPtr revIDLastSave="0" documentId="13_ncr:1_{C8149E52-9CAC-42A0-B2C2-EECE41583312}" xr6:coauthVersionLast="47" xr6:coauthVersionMax="47" xr10:uidLastSave="{00000000-0000-0000-0000-000000000000}"/>
  <bookViews>
    <workbookView xWindow="-120" yWindow="-120" windowWidth="29040" windowHeight="17640" firstSheet="1" activeTab="1" xr2:uid="{63A29F57-B99E-4338-877E-10E6536BDF81}"/>
  </bookViews>
  <sheets>
    <sheet name="Vypocty" sheetId="24" state="hidden" r:id="rId1"/>
    <sheet name="Příprava poolu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4" l="1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11" i="24"/>
  <c r="K13" i="18"/>
  <c r="D3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N3" i="24" l="1"/>
  <c r="N4" i="24" l="1"/>
  <c r="C35" i="18" l="1"/>
  <c r="C36" i="18" s="1"/>
  <c r="G21" i="18"/>
  <c r="F21" i="18"/>
  <c r="G15" i="18"/>
  <c r="C15" i="18"/>
  <c r="C16" i="18"/>
  <c r="C17" i="18" l="1"/>
  <c r="C19" i="18" s="1"/>
  <c r="C22" i="18" s="1"/>
  <c r="G16" i="18"/>
  <c r="G17" i="18" s="1"/>
  <c r="C38" i="18" s="1"/>
  <c r="C40" i="18" s="1"/>
  <c r="C20" i="18" l="1"/>
</calcChain>
</file>

<file path=xl/sharedStrings.xml><?xml version="1.0" encoding="utf-8"?>
<sst xmlns="http://schemas.openxmlformats.org/spreadsheetml/2006/main" count="131" uniqueCount="78">
  <si>
    <t>Solid</t>
  </si>
  <si>
    <t>PIK3CA</t>
  </si>
  <si>
    <t>µl</t>
  </si>
  <si>
    <t>Lung</t>
  </si>
  <si>
    <t>TP53</t>
  </si>
  <si>
    <t>Brain</t>
  </si>
  <si>
    <t>POLE/CTNNB1</t>
  </si>
  <si>
    <t>POLE</t>
  </si>
  <si>
    <t>PIK3CA
mix A</t>
  </si>
  <si>
    <t>PIK3CA
mix B</t>
  </si>
  <si>
    <t>POLE/
CTNNB1</t>
  </si>
  <si>
    <t>TP53
mix A</t>
  </si>
  <si>
    <t>TP53
mix B</t>
  </si>
  <si>
    <t>Kvantifikace a ředení 
DNA poolu po purifikaci</t>
  </si>
  <si>
    <t>Ověření koncentrace 
naředěného DNA poolu</t>
  </si>
  <si>
    <t>Průměrná velikost molekuly DNA po indexaci (bp)</t>
  </si>
  <si>
    <t>Zadávejte hodnoty pouze do žlutých polí!</t>
  </si>
  <si>
    <t>SOLID</t>
  </si>
  <si>
    <t>fastGEN kit</t>
  </si>
  <si>
    <t>Lot</t>
  </si>
  <si>
    <t>LUNG</t>
  </si>
  <si>
    <t>Operátor PCR</t>
  </si>
  <si>
    <t>BRAIN</t>
  </si>
  <si>
    <t>Datum</t>
  </si>
  <si>
    <t>Metoda stanovení koncentrace</t>
  </si>
  <si>
    <t>QUBIT HS 1 µl</t>
  </si>
  <si>
    <t>QUBIT HS 10 µl</t>
  </si>
  <si>
    <t>Operátor sekvenace</t>
  </si>
  <si>
    <t>Číslo měření</t>
  </si>
  <si>
    <t>ng/µl</t>
  </si>
  <si>
    <t>Celkem</t>
  </si>
  <si>
    <t>Průměr koncentrace Qubit HS</t>
  </si>
  <si>
    <t>Vzorky</t>
  </si>
  <si>
    <t>Délka PCR produktů</t>
  </si>
  <si>
    <t>bp</t>
  </si>
  <si>
    <t>Koncentrace DNA poolu</t>
  </si>
  <si>
    <t>nM</t>
  </si>
  <si>
    <t>Cílová koncentrace</t>
  </si>
  <si>
    <t>Očekáváná koncentrace</t>
  </si>
  <si>
    <t xml:space="preserve">Ředení </t>
  </si>
  <si>
    <t>X</t>
  </si>
  <si>
    <t>Přípustný rozsah</t>
  </si>
  <si>
    <t>Smíchejte</t>
  </si>
  <si>
    <r>
      <t>(DNA pool + H</t>
    </r>
    <r>
      <rPr>
        <vertAlign val="subscript"/>
        <sz val="12"/>
        <color theme="3" tint="-0.249977111117893"/>
        <rFont val="Arial"/>
        <family val="2"/>
        <charset val="238"/>
      </rPr>
      <t>2</t>
    </r>
    <r>
      <rPr>
        <sz val="12"/>
        <color theme="3" tint="-0.249977111117893"/>
        <rFont val="Arial"/>
        <family val="2"/>
        <charset val="238"/>
      </rPr>
      <t>0)</t>
    </r>
  </si>
  <si>
    <t>min</t>
  </si>
  <si>
    <t>max</t>
  </si>
  <si>
    <t>nebo</t>
  </si>
  <si>
    <t>Příklad ředění NaOH</t>
  </si>
  <si>
    <t>NaOH 5M</t>
  </si>
  <si>
    <t>20 µl</t>
  </si>
  <si>
    <t>10 µl</t>
  </si>
  <si>
    <t>H20</t>
  </si>
  <si>
    <t>480 µl</t>
  </si>
  <si>
    <t>240 µl</t>
  </si>
  <si>
    <t>Denaturace DNA poolu</t>
  </si>
  <si>
    <t>Naředěný DNA pool ~2nM</t>
  </si>
  <si>
    <t>NaOH 0,2M</t>
  </si>
  <si>
    <t>Denaturace 5 min</t>
  </si>
  <si>
    <t>Ředění denaturovaného DNA poolu v HT1</t>
  </si>
  <si>
    <t>Denaturovaný DNA pool</t>
  </si>
  <si>
    <t>Vychlazený HT1</t>
  </si>
  <si>
    <t>Koncentrace naředěného DNA poolu</t>
  </si>
  <si>
    <t>Očekáváná koncentrace naředěného DNA poolu</t>
  </si>
  <si>
    <t>pM</t>
  </si>
  <si>
    <t>Výsledná koncentrace knihovny</t>
  </si>
  <si>
    <t>Koncentrace</t>
  </si>
  <si>
    <t>Pomocné hodnoty k výpočtům objemů</t>
  </si>
  <si>
    <t>Na vzorek</t>
  </si>
  <si>
    <t>Objem</t>
  </si>
  <si>
    <t>Poměry jednotlivých kitů</t>
  </si>
  <si>
    <t>Maximální objem na vzorek</t>
  </si>
  <si>
    <t>Jednotka</t>
  </si>
  <si>
    <t>Minimální objem pro pipetování</t>
  </si>
  <si>
    <t>CT tresholdy</t>
  </si>
  <si>
    <t>Násobek</t>
  </si>
  <si>
    <t>Sample</t>
  </si>
  <si>
    <t>SOLID II</t>
  </si>
  <si>
    <t>TERT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</si>
</sst>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16365C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3" tint="-0.249977111117893"/>
      <name val="Arial"/>
      <family val="2"/>
      <charset val="238"/>
    </font>
    <font>
      <sz val="20"/>
      <color rgb="FF16365C"/>
      <name val="Arial"/>
      <family val="2"/>
      <charset val="238"/>
    </font>
    <font>
      <sz val="12"/>
      <color rgb="FF16365C"/>
      <name val="Arial"/>
      <family val="2"/>
      <charset val="238"/>
    </font>
    <font>
      <i/>
      <sz val="12"/>
      <color rgb="FF16365C"/>
      <name val="Arial"/>
      <family val="2"/>
      <charset val="238"/>
    </font>
    <font>
      <i/>
      <sz val="12"/>
      <color theme="3" tint="-0.249977111117893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b/>
      <sz val="16"/>
      <color theme="3" tint="-0.249977111117893"/>
      <name val="Arial"/>
      <family val="2"/>
      <charset val="238"/>
    </font>
    <font>
      <vertAlign val="subscript"/>
      <sz val="12"/>
      <color theme="3" tint="-0.249977111117893"/>
      <name val="Arial"/>
      <family val="2"/>
      <charset val="238"/>
    </font>
    <font>
      <u/>
      <sz val="12"/>
      <color theme="3" tint="-0.249977111117893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6"/>
      <name val="Calibri"/>
      <family val="2"/>
      <charset val="238"/>
      <scheme val="minor"/>
    </font>
    <font>
      <u/>
      <sz val="12"/>
      <color theme="0"/>
      <name val="Arial"/>
      <family val="2"/>
      <charset val="238"/>
    </font>
    <font>
      <sz val="12"/>
      <color rgb="FF1C3553"/>
      <name val="Arial"/>
      <family val="2"/>
      <charset val="238"/>
    </font>
    <font>
      <i/>
      <sz val="12"/>
      <color rgb="FF1C3553"/>
      <name val="Arial"/>
      <family val="2"/>
      <charset val="238"/>
    </font>
    <font>
      <b/>
      <sz val="12"/>
      <color rgb="FF1C355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C355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4F3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1" fillId="2" borderId="0" xfId="1" applyFill="1" applyAlignment="1">
      <alignment horizontal="center"/>
    </xf>
    <xf numFmtId="0" fontId="1" fillId="2" borderId="0" xfId="1" applyFill="1"/>
    <xf numFmtId="0" fontId="15" fillId="3" borderId="0" xfId="1" applyFont="1" applyFill="1"/>
    <xf numFmtId="0" fontId="3" fillId="2" borderId="0" xfId="1" applyFont="1" applyFill="1"/>
    <xf numFmtId="0" fontId="1" fillId="2" borderId="0" xfId="1" applyFill="1" applyAlignment="1">
      <alignment horizontal="center" vertical="center"/>
    </xf>
    <xf numFmtId="2" fontId="1" fillId="2" borderId="0" xfId="1" applyNumberFormat="1" applyFill="1"/>
    <xf numFmtId="0" fontId="16" fillId="2" borderId="0" xfId="1" applyFont="1" applyFill="1"/>
    <xf numFmtId="0" fontId="15" fillId="3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2" fontId="1" fillId="2" borderId="0" xfId="1" applyNumberFormat="1" applyFill="1" applyAlignment="1">
      <alignment horizontal="center" vertical="center"/>
    </xf>
    <xf numFmtId="0" fontId="17" fillId="3" borderId="40" xfId="1" applyFont="1" applyFill="1" applyBorder="1" applyAlignment="1">
      <alignment horizontal="center" vertical="center"/>
    </xf>
    <xf numFmtId="0" fontId="17" fillId="3" borderId="40" xfId="1" applyFont="1" applyFill="1" applyBorder="1" applyAlignment="1">
      <alignment horizontal="center" vertical="center" wrapText="1"/>
    </xf>
    <xf numFmtId="0" fontId="1" fillId="2" borderId="40" xfId="1" applyFill="1" applyBorder="1" applyAlignment="1">
      <alignment horizontal="center"/>
    </xf>
    <xf numFmtId="1" fontId="1" fillId="2" borderId="40" xfId="1" applyNumberFormat="1" applyFill="1" applyBorder="1" applyAlignment="1">
      <alignment horizontal="center" vertical="center"/>
    </xf>
    <xf numFmtId="0" fontId="4" fillId="0" borderId="8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10" fillId="5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10" fillId="5" borderId="2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" fontId="10" fillId="5" borderId="3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2" fontId="11" fillId="0" borderId="2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3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4" fillId="0" borderId="27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31" xfId="0" applyFont="1" applyBorder="1" applyAlignment="1">
      <alignment horizontal="left" vertical="center" wrapText="1"/>
    </xf>
    <xf numFmtId="2" fontId="4" fillId="0" borderId="2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164" fontId="12" fillId="6" borderId="32" xfId="0" applyNumberFormat="1" applyFont="1" applyFill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20" fillId="0" borderId="16" xfId="0" applyFont="1" applyBorder="1" applyAlignment="1">
      <alignment horizontal="left" vertical="center"/>
    </xf>
    <xf numFmtId="0" fontId="4" fillId="7" borderId="14" xfId="0" applyFont="1" applyFill="1" applyBorder="1" applyAlignment="1">
      <alignment vertical="center"/>
    </xf>
    <xf numFmtId="0" fontId="4" fillId="7" borderId="15" xfId="0" applyFont="1" applyFill="1" applyBorder="1" applyAlignment="1">
      <alignment horizontal="left" vertical="center"/>
    </xf>
    <xf numFmtId="0" fontId="12" fillId="7" borderId="17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6" fillId="7" borderId="5" xfId="0" applyFont="1" applyFill="1" applyBorder="1" applyAlignment="1">
      <alignment vertical="center"/>
    </xf>
    <xf numFmtId="0" fontId="4" fillId="7" borderId="16" xfId="0" applyFont="1" applyFill="1" applyBorder="1" applyAlignment="1">
      <alignment horizontal="left" vertical="center"/>
    </xf>
    <xf numFmtId="0" fontId="6" fillId="7" borderId="19" xfId="0" applyFont="1" applyFill="1" applyBorder="1" applyAlignment="1">
      <alignment vertical="center"/>
    </xf>
    <xf numFmtId="0" fontId="4" fillId="7" borderId="21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64" fontId="11" fillId="2" borderId="2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vertical="center"/>
    </xf>
    <xf numFmtId="1" fontId="11" fillId="2" borderId="17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11" fillId="7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7" borderId="34" xfId="0" applyFont="1" applyFill="1" applyBorder="1" applyAlignment="1">
      <alignment vertical="center"/>
    </xf>
    <xf numFmtId="0" fontId="12" fillId="7" borderId="32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left" vertical="center" wrapText="1"/>
    </xf>
    <xf numFmtId="164" fontId="4" fillId="7" borderId="38" xfId="0" applyNumberFormat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vertical="center"/>
    </xf>
    <xf numFmtId="0" fontId="10" fillId="5" borderId="15" xfId="0" applyFont="1" applyFill="1" applyBorder="1" applyAlignment="1">
      <alignment horizontal="center" vertical="center"/>
    </xf>
    <xf numFmtId="2" fontId="10" fillId="5" borderId="16" xfId="0" applyNumberFormat="1" applyFont="1" applyFill="1" applyBorder="1" applyAlignment="1">
      <alignment horizontal="center" vertical="center"/>
    </xf>
    <xf numFmtId="1" fontId="10" fillId="5" borderId="16" xfId="0" applyNumberFormat="1" applyFont="1" applyFill="1" applyBorder="1" applyAlignment="1">
      <alignment horizontal="center" vertical="center"/>
    </xf>
    <xf numFmtId="1" fontId="11" fillId="7" borderId="17" xfId="0" applyNumberFormat="1" applyFont="1" applyFill="1" applyBorder="1" applyAlignment="1">
      <alignment horizontal="center" vertical="center"/>
    </xf>
    <xf numFmtId="0" fontId="11" fillId="4" borderId="16" xfId="0" applyFont="1" applyFill="1" applyBorder="1" applyAlignment="1" applyProtection="1">
      <alignment horizontal="left" vertical="center"/>
      <protection locked="0"/>
    </xf>
    <xf numFmtId="14" fontId="11" fillId="4" borderId="16" xfId="0" applyNumberFormat="1" applyFont="1" applyFill="1" applyBorder="1" applyAlignment="1" applyProtection="1">
      <alignment horizontal="left" vertical="center"/>
      <protection locked="0"/>
    </xf>
    <xf numFmtId="0" fontId="11" fillId="4" borderId="21" xfId="0" applyFont="1" applyFill="1" applyBorder="1" applyAlignment="1" applyProtection="1">
      <alignment horizontal="left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20" fillId="4" borderId="16" xfId="0" applyFont="1" applyFill="1" applyBorder="1" applyAlignment="1" applyProtection="1">
      <alignment horizontal="left" vertical="center"/>
      <protection locked="0"/>
    </xf>
    <xf numFmtId="14" fontId="20" fillId="4" borderId="16" xfId="0" applyNumberFormat="1" applyFont="1" applyFill="1" applyBorder="1" applyAlignment="1" applyProtection="1">
      <alignment horizontal="left" vertical="center"/>
      <protection locked="0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2" fillId="7" borderId="20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1" fillId="2" borderId="0" xfId="1" applyFill="1" applyAlignment="1">
      <alignment horizontal="center"/>
    </xf>
    <xf numFmtId="0" fontId="15" fillId="3" borderId="0" xfId="1" applyFont="1" applyFill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18" fillId="7" borderId="14" xfId="0" applyFont="1" applyFill="1" applyBorder="1" applyAlignment="1">
      <alignment horizontal="left" vertical="center"/>
    </xf>
    <xf numFmtId="0" fontId="18" fillId="7" borderId="6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left" vertical="center"/>
    </xf>
    <xf numFmtId="0" fontId="18" fillId="7" borderId="17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Normální" xfId="0" builtinId="0"/>
    <cellStyle name="Normální 2" xfId="1" xr:uid="{621D78CD-2865-4E1D-8F86-F68BC6355C2B}"/>
  </cellStyles>
  <dxfs count="0"/>
  <tableStyles count="0" defaultTableStyle="TableStyleMedium2" defaultPivotStyle="PivotStyleLight16"/>
  <colors>
    <mruColors>
      <color rgb="FFF4F4F3"/>
      <color rgb="FFFFCCFF"/>
      <color rgb="FF1C3553"/>
      <color rgb="FFFFFFCC"/>
      <color rgb="FF2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13F2-A302-469A-B88D-E6B06CB62FDA}">
  <dimension ref="A1:N74"/>
  <sheetViews>
    <sheetView workbookViewId="0">
      <selection activeCell="L62" sqref="L62"/>
    </sheetView>
  </sheetViews>
  <sheetFormatPr defaultColWidth="12.42578125" defaultRowHeight="15.75" x14ac:dyDescent="0.25"/>
  <cols>
    <col min="1" max="1" width="8.28515625" style="2" customWidth="1"/>
    <col min="2" max="2" width="18.85546875" style="2" customWidth="1"/>
    <col min="3" max="7" width="12.42578125" style="2"/>
    <col min="8" max="8" width="13.7109375" style="2" customWidth="1"/>
    <col min="9" max="16384" width="12.42578125" style="2"/>
  </cols>
  <sheetData>
    <row r="1" spans="1:14" x14ac:dyDescent="0.25">
      <c r="A1" s="120" t="s">
        <v>66</v>
      </c>
      <c r="B1" s="120"/>
      <c r="C1" s="120"/>
      <c r="D1" s="120"/>
      <c r="E1" s="120"/>
      <c r="F1" s="120"/>
      <c r="G1" s="120"/>
      <c r="H1" s="120"/>
    </row>
    <row r="2" spans="1:14" x14ac:dyDescent="0.25">
      <c r="M2" s="3" t="s">
        <v>67</v>
      </c>
    </row>
    <row r="3" spans="1:14" x14ac:dyDescent="0.25">
      <c r="B3" s="4" t="s">
        <v>68</v>
      </c>
      <c r="D3" s="2" t="e">
        <f>#REF!</f>
        <v>#REF!</v>
      </c>
      <c r="F3" s="121" t="s">
        <v>69</v>
      </c>
      <c r="G3" s="121"/>
      <c r="H3" s="121"/>
      <c r="I3" s="121"/>
      <c r="M3" s="4" t="s">
        <v>30</v>
      </c>
      <c r="N3" s="2" t="e">
        <f>SUM(C11:K74)</f>
        <v>#REF!</v>
      </c>
    </row>
    <row r="4" spans="1:14" x14ac:dyDescent="0.25">
      <c r="B4" s="4" t="s">
        <v>70</v>
      </c>
      <c r="D4" s="2">
        <v>20</v>
      </c>
      <c r="F4" s="1" t="s">
        <v>0</v>
      </c>
      <c r="G4" s="1">
        <v>4</v>
      </c>
      <c r="H4" s="5" t="s">
        <v>1</v>
      </c>
      <c r="I4" s="5">
        <v>3</v>
      </c>
      <c r="M4" s="4" t="s">
        <v>71</v>
      </c>
      <c r="N4" s="6" t="e">
        <f>IF(N3&gt;0, D3/N3, 0)</f>
        <v>#REF!</v>
      </c>
    </row>
    <row r="5" spans="1:14" x14ac:dyDescent="0.25">
      <c r="B5" s="4" t="s">
        <v>72</v>
      </c>
      <c r="D5" s="2">
        <v>0.5</v>
      </c>
      <c r="F5" s="1" t="s">
        <v>3</v>
      </c>
      <c r="G5" s="1">
        <v>2</v>
      </c>
      <c r="H5" s="5" t="s">
        <v>4</v>
      </c>
      <c r="I5" s="5">
        <v>4</v>
      </c>
    </row>
    <row r="6" spans="1:14" x14ac:dyDescent="0.25">
      <c r="D6" s="7"/>
      <c r="F6" s="1" t="s">
        <v>5</v>
      </c>
      <c r="G6" s="1">
        <v>1</v>
      </c>
      <c r="H6" s="5" t="s">
        <v>6</v>
      </c>
      <c r="I6" s="5">
        <v>3</v>
      </c>
    </row>
    <row r="7" spans="1:14" x14ac:dyDescent="0.25">
      <c r="F7" s="1" t="s">
        <v>7</v>
      </c>
      <c r="G7" s="1">
        <v>2</v>
      </c>
      <c r="H7" s="5" t="s">
        <v>77</v>
      </c>
      <c r="I7" s="5">
        <v>1</v>
      </c>
      <c r="M7" s="8" t="s">
        <v>73</v>
      </c>
      <c r="N7" s="9" t="s">
        <v>74</v>
      </c>
    </row>
    <row r="8" spans="1:14" x14ac:dyDescent="0.25">
      <c r="E8" s="10"/>
      <c r="F8" s="5"/>
      <c r="M8" s="1">
        <v>31</v>
      </c>
      <c r="N8" s="1">
        <v>2</v>
      </c>
    </row>
    <row r="9" spans="1:14" x14ac:dyDescent="0.25">
      <c r="E9" s="1"/>
      <c r="F9" s="11"/>
      <c r="M9" s="1">
        <v>34</v>
      </c>
      <c r="N9" s="1">
        <v>3</v>
      </c>
    </row>
    <row r="10" spans="1:14" ht="30" x14ac:dyDescent="0.25">
      <c r="B10" s="12" t="s">
        <v>75</v>
      </c>
      <c r="C10" s="12" t="s">
        <v>0</v>
      </c>
      <c r="D10" s="12" t="s">
        <v>3</v>
      </c>
      <c r="E10" s="12" t="s">
        <v>5</v>
      </c>
      <c r="F10" s="12" t="s">
        <v>7</v>
      </c>
      <c r="G10" s="13" t="s">
        <v>8</v>
      </c>
      <c r="H10" s="13" t="s">
        <v>9</v>
      </c>
      <c r="I10" s="13" t="s">
        <v>10</v>
      </c>
      <c r="J10" s="13" t="s">
        <v>11</v>
      </c>
      <c r="K10" s="13" t="s">
        <v>12</v>
      </c>
      <c r="L10" s="12" t="s">
        <v>77</v>
      </c>
    </row>
    <row r="11" spans="1:14" x14ac:dyDescent="0.25">
      <c r="B11" s="14">
        <v>1</v>
      </c>
      <c r="C11" s="14" t="e">
        <f>IF(#REF!&gt;Vypocty!$M$9, Vypocty!$N$9*Vypocty!$G$4, IF(#REF!&gt;Vypocty!$M$8, Vypocty!$N$8*Vypocty!$G$4, IF(#REF!&gt;0, Vypocty!$G$4, 0)))</f>
        <v>#REF!</v>
      </c>
      <c r="D11" s="14" t="e">
        <f>IF(#REF!&gt;Vypocty!$M$9, Vypocty!$N$9*Vypocty!$G$5, IF(#REF!&gt;Vypocty!$M$8, Vypocty!$N$8*Vypocty!$G$5, IF(#REF!&gt;0, Vypocty!$G$5, 0)))</f>
        <v>#REF!</v>
      </c>
      <c r="E11" s="14" t="e">
        <f>IF(#REF!&gt;Vypocty!$M$9, Vypocty!$N$9*Vypocty!$G$6, IF(#REF!&gt;Vypocty!$M$8, Vypocty!$N$8*Vypocty!$G$6, IF(#REF!&gt;0, Vypocty!$G$6, 0)))</f>
        <v>#REF!</v>
      </c>
      <c r="F11" s="15" t="e">
        <f>IF(#REF!&gt;Vypocty!$M$9, Vypocty!$N$9*Vypocty!$G$7, IF(#REF!&gt;Vypocty!$M$8, Vypocty!$N$8*Vypocty!$G$7, IF(#REF!&gt;0, Vypocty!$G$7, 0)))</f>
        <v>#REF!</v>
      </c>
      <c r="G11" s="15" t="e">
        <f>IF(#REF!&gt;Vypocty!$M$9, Vypocty!$N$9*Vypocty!$I$4, IF(#REF!&gt;Vypocty!$M$8, Vypocty!$N$8*Vypocty!$I$4, IF(#REF!&gt;0, Vypocty!$I$4, 0)))</f>
        <v>#REF!</v>
      </c>
      <c r="H11" s="15" t="e">
        <f>IF(#REF!&gt;Vypocty!$M$9, Vypocty!$N$9*Vypocty!$I$4, IF(#REF!&gt;Vypocty!$M$8, Vypocty!$N$8*Vypocty!$I$4, IF(#REF!&gt;0, Vypocty!$I$4, 0)))</f>
        <v>#REF!</v>
      </c>
      <c r="I11" s="15" t="e">
        <f>IF(#REF!&gt;Vypocty!$M$9, Vypocty!$N$9*Vypocty!$I$6, IF(#REF!&gt;Vypocty!$M$8, Vypocty!$N$8*Vypocty!$I$6, IF(#REF!&gt;0, Vypocty!$I$6, 0)))</f>
        <v>#REF!</v>
      </c>
      <c r="J11" s="15" t="e">
        <f>IF(#REF!&gt;Vypocty!$M$9, Vypocty!$N$9*Vypocty!$I$5, IF(#REF!&gt;Vypocty!$M$8, Vypocty!$N$8*Vypocty!$I$5, IF(#REF!&gt;0, Vypocty!$I$5, 0)))</f>
        <v>#REF!</v>
      </c>
      <c r="K11" s="15" t="e">
        <f>IF(#REF!&gt;Vypocty!$M$9, Vypocty!$N$9*Vypocty!$I$5, IF(#REF!&gt;Vypocty!$M$8, Vypocty!$N$8*Vypocty!$I$5, IF(#REF!&gt;0, Vypocty!$I$5, 0)))</f>
        <v>#REF!</v>
      </c>
      <c r="L11" s="15" t="e">
        <f>IF(#REF!&gt;Vypocty!$M$9, Vypocty!$N$9*Vypocty!$I$7, IF(#REF!&gt;Vypocty!$M$8, Vypocty!$N$8*Vypocty!$I$7, IF(#REF!&gt;0, Vypocty!$I$7, 0)))</f>
        <v>#REF!</v>
      </c>
    </row>
    <row r="12" spans="1:14" x14ac:dyDescent="0.25">
      <c r="B12" s="14">
        <v>2</v>
      </c>
      <c r="C12" s="14" t="e">
        <f>IF(#REF!&gt;Vypocty!$M$9, Vypocty!$N$9*Vypocty!$G$4, IF(#REF!&gt;Vypocty!$M$8, Vypocty!$N$8*Vypocty!$G$4, IF(#REF!&gt;0, Vypocty!$G$4, 0)))</f>
        <v>#REF!</v>
      </c>
      <c r="D12" s="14" t="e">
        <f>IF(#REF!&gt;Vypocty!$M$9, Vypocty!$N$9*Vypocty!$G$5, IF(#REF!&gt;Vypocty!$M$8, Vypocty!$N$8*Vypocty!$G$5, IF(#REF!&gt;0, Vypocty!$G$5, 0)))</f>
        <v>#REF!</v>
      </c>
      <c r="E12" s="14" t="e">
        <f>IF(#REF!&gt;Vypocty!$M$9, Vypocty!$N$9*Vypocty!$G$6, IF(#REF!&gt;Vypocty!$M$8, Vypocty!$N$8*Vypocty!$G$6, IF(#REF!&gt;0, Vypocty!$G$6, 0)))</f>
        <v>#REF!</v>
      </c>
      <c r="F12" s="15" t="e">
        <f>IF(#REF!&gt;Vypocty!$M$9, Vypocty!$N$9*Vypocty!$G$7, IF(#REF!&gt;Vypocty!$M$8, Vypocty!$N$8*Vypocty!$G$7, IF(#REF!&gt;0, Vypocty!$G$7, 0)))</f>
        <v>#REF!</v>
      </c>
      <c r="G12" s="15" t="e">
        <f>IF(#REF!&gt;Vypocty!$M$9, Vypocty!$N$9*Vypocty!$I$4, IF(#REF!&gt;Vypocty!$M$8, Vypocty!$N$8*Vypocty!$I$4, IF(#REF!&gt;0, Vypocty!$I$4, 0)))</f>
        <v>#REF!</v>
      </c>
      <c r="H12" s="15" t="e">
        <f>IF(#REF!&gt;Vypocty!$M$9, Vypocty!$N$9*Vypocty!$I$4, IF(#REF!&gt;Vypocty!$M$8, Vypocty!$N$8*Vypocty!$I$4, IF(#REF!&gt;0, Vypocty!$I$4, 0)))</f>
        <v>#REF!</v>
      </c>
      <c r="I12" s="15" t="e">
        <f>IF(#REF!&gt;Vypocty!$M$9, Vypocty!$N$9*Vypocty!$I$6, IF(#REF!&gt;Vypocty!$M$8, Vypocty!$N$8*Vypocty!$I$6, IF(#REF!&gt;0, Vypocty!$I$6, 0)))</f>
        <v>#REF!</v>
      </c>
      <c r="J12" s="15" t="e">
        <f>IF(#REF!&gt;Vypocty!$M$9, Vypocty!$N$9*Vypocty!$I$5, IF(#REF!&gt;Vypocty!$M$8, Vypocty!$N$8*Vypocty!$I$5, IF(#REF!&gt;0, Vypocty!$I$5, 0)))</f>
        <v>#REF!</v>
      </c>
      <c r="K12" s="15" t="e">
        <f>IF(#REF!&gt;Vypocty!$M$9, Vypocty!$N$9*Vypocty!$I$5, IF(#REF!&gt;Vypocty!$M$8, Vypocty!$N$8*Vypocty!$I$5, IF(#REF!&gt;0, Vypocty!$I$5, 0)))</f>
        <v>#REF!</v>
      </c>
      <c r="L12" s="15" t="e">
        <f>IF(#REF!&gt;Vypocty!$M$9, Vypocty!$N$9*Vypocty!$I$7, IF(#REF!&gt;Vypocty!$M$8, Vypocty!$N$8*Vypocty!$I$7, IF(#REF!&gt;0, Vypocty!$I$7, 0)))</f>
        <v>#REF!</v>
      </c>
    </row>
    <row r="13" spans="1:14" x14ac:dyDescent="0.25">
      <c r="B13" s="14">
        <v>3</v>
      </c>
      <c r="C13" s="14" t="e">
        <f>IF(#REF!&gt;Vypocty!$M$9, Vypocty!$N$9*Vypocty!$G$4, IF(#REF!&gt;Vypocty!$M$8, Vypocty!$N$8*Vypocty!$G$4, IF(#REF!&gt;0, Vypocty!$G$4, 0)))</f>
        <v>#REF!</v>
      </c>
      <c r="D13" s="14" t="e">
        <f>IF(#REF!&gt;Vypocty!$M$9, Vypocty!$N$9*Vypocty!$G$5, IF(#REF!&gt;Vypocty!$M$8, Vypocty!$N$8*Vypocty!$G$5, IF(#REF!&gt;0, Vypocty!$G$5, 0)))</f>
        <v>#REF!</v>
      </c>
      <c r="E13" s="14" t="e">
        <f>IF(#REF!&gt;Vypocty!$M$9, Vypocty!$N$9*Vypocty!$G$6, IF(#REF!&gt;Vypocty!$M$8, Vypocty!$N$8*Vypocty!$G$6, IF(#REF!&gt;0, Vypocty!$G$6, 0)))</f>
        <v>#REF!</v>
      </c>
      <c r="F13" s="15" t="e">
        <f>IF(#REF!&gt;Vypocty!$M$9, Vypocty!$N$9*Vypocty!$G$7, IF(#REF!&gt;Vypocty!$M$8, Vypocty!$N$8*Vypocty!$G$7, IF(#REF!&gt;0, Vypocty!$G$7, 0)))</f>
        <v>#REF!</v>
      </c>
      <c r="G13" s="15" t="e">
        <f>IF(#REF!&gt;Vypocty!$M$9, Vypocty!$N$9*Vypocty!$I$4, IF(#REF!&gt;Vypocty!$M$8, Vypocty!$N$8*Vypocty!$I$4, IF(#REF!&gt;0, Vypocty!$I$4, 0)))</f>
        <v>#REF!</v>
      </c>
      <c r="H13" s="15" t="e">
        <f>IF(#REF!&gt;Vypocty!$M$9, Vypocty!$N$9*Vypocty!$I$4, IF(#REF!&gt;Vypocty!$M$8, Vypocty!$N$8*Vypocty!$I$4, IF(#REF!&gt;0, Vypocty!$I$4, 0)))</f>
        <v>#REF!</v>
      </c>
      <c r="I13" s="15" t="e">
        <f>IF(#REF!&gt;Vypocty!$M$9, Vypocty!$N$9*Vypocty!$I$6, IF(#REF!&gt;Vypocty!$M$8, Vypocty!$N$8*Vypocty!$I$6, IF(#REF!&gt;0, Vypocty!$I$6, 0)))</f>
        <v>#REF!</v>
      </c>
      <c r="J13" s="15" t="e">
        <f>IF(#REF!&gt;Vypocty!$M$9, Vypocty!$N$9*Vypocty!$I$5, IF(#REF!&gt;Vypocty!$M$8, Vypocty!$N$8*Vypocty!$I$5, IF(#REF!&gt;0, Vypocty!$I$5, 0)))</f>
        <v>#REF!</v>
      </c>
      <c r="K13" s="15" t="e">
        <f>IF(#REF!&gt;Vypocty!$M$9, Vypocty!$N$9*Vypocty!$I$5, IF(#REF!&gt;Vypocty!$M$8, Vypocty!$N$8*Vypocty!$I$5, IF(#REF!&gt;0, Vypocty!$I$5, 0)))</f>
        <v>#REF!</v>
      </c>
      <c r="L13" s="15" t="e">
        <f>IF(#REF!&gt;Vypocty!$M$9, Vypocty!$N$9*Vypocty!$I$7, IF(#REF!&gt;Vypocty!$M$8, Vypocty!$N$8*Vypocty!$I$7, IF(#REF!&gt;0, Vypocty!$I$7, 0)))</f>
        <v>#REF!</v>
      </c>
    </row>
    <row r="14" spans="1:14" x14ac:dyDescent="0.25">
      <c r="B14" s="14">
        <v>4</v>
      </c>
      <c r="C14" s="14" t="e">
        <f>IF(#REF!&gt;Vypocty!$M$9, Vypocty!$N$9*Vypocty!$G$4, IF(#REF!&gt;Vypocty!$M$8, Vypocty!$N$8*Vypocty!$G$4, IF(#REF!&gt;0, Vypocty!$G$4, 0)))</f>
        <v>#REF!</v>
      </c>
      <c r="D14" s="14" t="e">
        <f>IF(#REF!&gt;Vypocty!$M$9, Vypocty!$N$9*Vypocty!$G$5, IF(#REF!&gt;Vypocty!$M$8, Vypocty!$N$8*Vypocty!$G$5, IF(#REF!&gt;0, Vypocty!$G$5, 0)))</f>
        <v>#REF!</v>
      </c>
      <c r="E14" s="14" t="e">
        <f>IF(#REF!&gt;Vypocty!$M$9, Vypocty!$N$9*Vypocty!$G$6, IF(#REF!&gt;Vypocty!$M$8, Vypocty!$N$8*Vypocty!$G$6, IF(#REF!&gt;0, Vypocty!$G$6, 0)))</f>
        <v>#REF!</v>
      </c>
      <c r="F14" s="15" t="e">
        <f>IF(#REF!&gt;Vypocty!$M$9, Vypocty!$N$9*Vypocty!$G$7, IF(#REF!&gt;Vypocty!$M$8, Vypocty!$N$8*Vypocty!$G$7, IF(#REF!&gt;0, Vypocty!$G$7, 0)))</f>
        <v>#REF!</v>
      </c>
      <c r="G14" s="15" t="e">
        <f>IF(#REF!&gt;Vypocty!$M$9, Vypocty!$N$9*Vypocty!$I$4, IF(#REF!&gt;Vypocty!$M$8, Vypocty!$N$8*Vypocty!$I$4, IF(#REF!&gt;0, Vypocty!$I$4, 0)))</f>
        <v>#REF!</v>
      </c>
      <c r="H14" s="15" t="e">
        <f>IF(#REF!&gt;Vypocty!$M$9, Vypocty!$N$9*Vypocty!$I$4, IF(#REF!&gt;Vypocty!$M$8, Vypocty!$N$8*Vypocty!$I$4, IF(#REF!&gt;0, Vypocty!$I$4, 0)))</f>
        <v>#REF!</v>
      </c>
      <c r="I14" s="15" t="e">
        <f>IF(#REF!&gt;Vypocty!$M$9, Vypocty!$N$9*Vypocty!$I$6, IF(#REF!&gt;Vypocty!$M$8, Vypocty!$N$8*Vypocty!$I$6, IF(#REF!&gt;0, Vypocty!$I$6, 0)))</f>
        <v>#REF!</v>
      </c>
      <c r="J14" s="15" t="e">
        <f>IF(#REF!&gt;Vypocty!$M$9, Vypocty!$N$9*Vypocty!$I$5, IF(#REF!&gt;Vypocty!$M$8, Vypocty!$N$8*Vypocty!$I$5, IF(#REF!&gt;0, Vypocty!$I$5, 0)))</f>
        <v>#REF!</v>
      </c>
      <c r="K14" s="15" t="e">
        <f>IF(#REF!&gt;Vypocty!$M$9, Vypocty!$N$9*Vypocty!$I$5, IF(#REF!&gt;Vypocty!$M$8, Vypocty!$N$8*Vypocty!$I$5, IF(#REF!&gt;0, Vypocty!$I$5, 0)))</f>
        <v>#REF!</v>
      </c>
      <c r="L14" s="15" t="e">
        <f>IF(#REF!&gt;Vypocty!$M$9, Vypocty!$N$9*Vypocty!$I$7, IF(#REF!&gt;Vypocty!$M$8, Vypocty!$N$8*Vypocty!$I$7, IF(#REF!&gt;0, Vypocty!$I$7, 0)))</f>
        <v>#REF!</v>
      </c>
    </row>
    <row r="15" spans="1:14" x14ac:dyDescent="0.25">
      <c r="B15" s="14">
        <v>5</v>
      </c>
      <c r="C15" s="14" t="e">
        <f>IF(#REF!&gt;Vypocty!$M$9, Vypocty!$N$9*Vypocty!$G$4, IF(#REF!&gt;Vypocty!$M$8, Vypocty!$N$8*Vypocty!$G$4, IF(#REF!&gt;0, Vypocty!$G$4, 0)))</f>
        <v>#REF!</v>
      </c>
      <c r="D15" s="14" t="e">
        <f>IF(#REF!&gt;Vypocty!$M$9, Vypocty!$N$9*Vypocty!$G$5, IF(#REF!&gt;Vypocty!$M$8, Vypocty!$N$8*Vypocty!$G$5, IF(#REF!&gt;0, Vypocty!$G$5, 0)))</f>
        <v>#REF!</v>
      </c>
      <c r="E15" s="14" t="e">
        <f>IF(#REF!&gt;Vypocty!$M$9, Vypocty!$N$9*Vypocty!$G$6, IF(#REF!&gt;Vypocty!$M$8, Vypocty!$N$8*Vypocty!$G$6, IF(#REF!&gt;0, Vypocty!$G$6, 0)))</f>
        <v>#REF!</v>
      </c>
      <c r="F15" s="15" t="e">
        <f>IF(#REF!&gt;Vypocty!$M$9, Vypocty!$N$9*Vypocty!$G$7, IF(#REF!&gt;Vypocty!$M$8, Vypocty!$N$8*Vypocty!$G$7, IF(#REF!&gt;0, Vypocty!$G$7, 0)))</f>
        <v>#REF!</v>
      </c>
      <c r="G15" s="15" t="e">
        <f>IF(#REF!&gt;Vypocty!$M$9, Vypocty!$N$9*Vypocty!$I$4, IF(#REF!&gt;Vypocty!$M$8, Vypocty!$N$8*Vypocty!$I$4, IF(#REF!&gt;0, Vypocty!$I$4, 0)))</f>
        <v>#REF!</v>
      </c>
      <c r="H15" s="15" t="e">
        <f>IF(#REF!&gt;Vypocty!$M$9, Vypocty!$N$9*Vypocty!$I$4, IF(#REF!&gt;Vypocty!$M$8, Vypocty!$N$8*Vypocty!$I$4, IF(#REF!&gt;0, Vypocty!$I$4, 0)))</f>
        <v>#REF!</v>
      </c>
      <c r="I15" s="15" t="e">
        <f>IF(#REF!&gt;Vypocty!$M$9, Vypocty!$N$9*Vypocty!$I$6, IF(#REF!&gt;Vypocty!$M$8, Vypocty!$N$8*Vypocty!$I$6, IF(#REF!&gt;0, Vypocty!$I$6, 0)))</f>
        <v>#REF!</v>
      </c>
      <c r="J15" s="15" t="e">
        <f>IF(#REF!&gt;Vypocty!$M$9, Vypocty!$N$9*Vypocty!$I$5, IF(#REF!&gt;Vypocty!$M$8, Vypocty!$N$8*Vypocty!$I$5, IF(#REF!&gt;0, Vypocty!$I$5, 0)))</f>
        <v>#REF!</v>
      </c>
      <c r="K15" s="15" t="e">
        <f>IF(#REF!&gt;Vypocty!$M$9, Vypocty!$N$9*Vypocty!$I$5, IF(#REF!&gt;Vypocty!$M$8, Vypocty!$N$8*Vypocty!$I$5, IF(#REF!&gt;0, Vypocty!$I$5, 0)))</f>
        <v>#REF!</v>
      </c>
      <c r="L15" s="15" t="e">
        <f>IF(#REF!&gt;Vypocty!$M$9, Vypocty!$N$9*Vypocty!$I$7, IF(#REF!&gt;Vypocty!$M$8, Vypocty!$N$8*Vypocty!$I$7, IF(#REF!&gt;0, Vypocty!$I$7, 0)))</f>
        <v>#REF!</v>
      </c>
    </row>
    <row r="16" spans="1:14" x14ac:dyDescent="0.25">
      <c r="B16" s="14">
        <v>6</v>
      </c>
      <c r="C16" s="14" t="e">
        <f>IF(#REF!&gt;Vypocty!$M$9, Vypocty!$N$9*Vypocty!$G$4, IF(#REF!&gt;Vypocty!$M$8, Vypocty!$N$8*Vypocty!$G$4, IF(#REF!&gt;0, Vypocty!$G$4, 0)))</f>
        <v>#REF!</v>
      </c>
      <c r="D16" s="14" t="e">
        <f>IF(#REF!&gt;Vypocty!$M$9, Vypocty!$N$9*Vypocty!$G$5, IF(#REF!&gt;Vypocty!$M$8, Vypocty!$N$8*Vypocty!$G$5, IF(#REF!&gt;0, Vypocty!$G$5, 0)))</f>
        <v>#REF!</v>
      </c>
      <c r="E16" s="14" t="e">
        <f>IF(#REF!&gt;Vypocty!$M$9, Vypocty!$N$9*Vypocty!$G$6, IF(#REF!&gt;Vypocty!$M$8, Vypocty!$N$8*Vypocty!$G$6, IF(#REF!&gt;0, Vypocty!$G$6, 0)))</f>
        <v>#REF!</v>
      </c>
      <c r="F16" s="15" t="e">
        <f>IF(#REF!&gt;Vypocty!$M$9, Vypocty!$N$9*Vypocty!$G$7, IF(#REF!&gt;Vypocty!$M$8, Vypocty!$N$8*Vypocty!$G$7, IF(#REF!&gt;0, Vypocty!$G$7, 0)))</f>
        <v>#REF!</v>
      </c>
      <c r="G16" s="15" t="e">
        <f>IF(#REF!&gt;Vypocty!$M$9, Vypocty!$N$9*Vypocty!$I$4, IF(#REF!&gt;Vypocty!$M$8, Vypocty!$N$8*Vypocty!$I$4, IF(#REF!&gt;0, Vypocty!$I$4, 0)))</f>
        <v>#REF!</v>
      </c>
      <c r="H16" s="15" t="e">
        <f>IF(#REF!&gt;Vypocty!$M$9, Vypocty!$N$9*Vypocty!$I$4, IF(#REF!&gt;Vypocty!$M$8, Vypocty!$N$8*Vypocty!$I$4, IF(#REF!&gt;0, Vypocty!$I$4, 0)))</f>
        <v>#REF!</v>
      </c>
      <c r="I16" s="15" t="e">
        <f>IF(#REF!&gt;Vypocty!$M$9, Vypocty!$N$9*Vypocty!$I$6, IF(#REF!&gt;Vypocty!$M$8, Vypocty!$N$8*Vypocty!$I$6, IF(#REF!&gt;0, Vypocty!$I$6, 0)))</f>
        <v>#REF!</v>
      </c>
      <c r="J16" s="15" t="e">
        <f>IF(#REF!&gt;Vypocty!$M$9, Vypocty!$N$9*Vypocty!$I$5, IF(#REF!&gt;Vypocty!$M$8, Vypocty!$N$8*Vypocty!$I$5, IF(#REF!&gt;0, Vypocty!$I$5, 0)))</f>
        <v>#REF!</v>
      </c>
      <c r="K16" s="15" t="e">
        <f>IF(#REF!&gt;Vypocty!$M$9, Vypocty!$N$9*Vypocty!$I$5, IF(#REF!&gt;Vypocty!$M$8, Vypocty!$N$8*Vypocty!$I$5, IF(#REF!&gt;0, Vypocty!$I$5, 0)))</f>
        <v>#REF!</v>
      </c>
      <c r="L16" s="15" t="e">
        <f>IF(#REF!&gt;Vypocty!$M$9, Vypocty!$N$9*Vypocty!$I$7, IF(#REF!&gt;Vypocty!$M$8, Vypocty!$N$8*Vypocty!$I$7, IF(#REF!&gt;0, Vypocty!$I$7, 0)))</f>
        <v>#REF!</v>
      </c>
    </row>
    <row r="17" spans="2:12" x14ac:dyDescent="0.25">
      <c r="B17" s="14">
        <v>7</v>
      </c>
      <c r="C17" s="14" t="e">
        <f>IF(#REF!&gt;Vypocty!$M$9, Vypocty!$N$9*Vypocty!$G$4, IF(#REF!&gt;Vypocty!$M$8, Vypocty!$N$8*Vypocty!$G$4, IF(#REF!&gt;0, Vypocty!$G$4, 0)))</f>
        <v>#REF!</v>
      </c>
      <c r="D17" s="14" t="e">
        <f>IF(#REF!&gt;Vypocty!$M$9, Vypocty!$N$9*Vypocty!$G$5, IF(#REF!&gt;Vypocty!$M$8, Vypocty!$N$8*Vypocty!$G$5, IF(#REF!&gt;0, Vypocty!$G$5, 0)))</f>
        <v>#REF!</v>
      </c>
      <c r="E17" s="14" t="e">
        <f>IF(#REF!&gt;Vypocty!$M$9, Vypocty!$N$9*Vypocty!$G$6, IF(#REF!&gt;Vypocty!$M$8, Vypocty!$N$8*Vypocty!$G$6, IF(#REF!&gt;0, Vypocty!$G$6, 0)))</f>
        <v>#REF!</v>
      </c>
      <c r="F17" s="15" t="e">
        <f>IF(#REF!&gt;Vypocty!$M$9, Vypocty!$N$9*Vypocty!$G$7, IF(#REF!&gt;Vypocty!$M$8, Vypocty!$N$8*Vypocty!$G$7, IF(#REF!&gt;0, Vypocty!$G$7, 0)))</f>
        <v>#REF!</v>
      </c>
      <c r="G17" s="15" t="e">
        <f>IF(#REF!&gt;Vypocty!$M$9, Vypocty!$N$9*Vypocty!$I$4, IF(#REF!&gt;Vypocty!$M$8, Vypocty!$N$8*Vypocty!$I$4, IF(#REF!&gt;0, Vypocty!$I$4, 0)))</f>
        <v>#REF!</v>
      </c>
      <c r="H17" s="15" t="e">
        <f>IF(#REF!&gt;Vypocty!$M$9, Vypocty!$N$9*Vypocty!$I$4, IF(#REF!&gt;Vypocty!$M$8, Vypocty!$N$8*Vypocty!$I$4, IF(#REF!&gt;0, Vypocty!$I$4, 0)))</f>
        <v>#REF!</v>
      </c>
      <c r="I17" s="15" t="e">
        <f>IF(#REF!&gt;Vypocty!$M$9, Vypocty!$N$9*Vypocty!$I$6, IF(#REF!&gt;Vypocty!$M$8, Vypocty!$N$8*Vypocty!$I$6, IF(#REF!&gt;0, Vypocty!$I$6, 0)))</f>
        <v>#REF!</v>
      </c>
      <c r="J17" s="15" t="e">
        <f>IF(#REF!&gt;Vypocty!$M$9, Vypocty!$N$9*Vypocty!$I$5, IF(#REF!&gt;Vypocty!$M$8, Vypocty!$N$8*Vypocty!$I$5, IF(#REF!&gt;0, Vypocty!$I$5, 0)))</f>
        <v>#REF!</v>
      </c>
      <c r="K17" s="15" t="e">
        <f>IF(#REF!&gt;Vypocty!$M$9, Vypocty!$N$9*Vypocty!$I$5, IF(#REF!&gt;Vypocty!$M$8, Vypocty!$N$8*Vypocty!$I$5, IF(#REF!&gt;0, Vypocty!$I$5, 0)))</f>
        <v>#REF!</v>
      </c>
      <c r="L17" s="15" t="e">
        <f>IF(#REF!&gt;Vypocty!$M$9, Vypocty!$N$9*Vypocty!$I$7, IF(#REF!&gt;Vypocty!$M$8, Vypocty!$N$8*Vypocty!$I$7, IF(#REF!&gt;0, Vypocty!$I$7, 0)))</f>
        <v>#REF!</v>
      </c>
    </row>
    <row r="18" spans="2:12" x14ac:dyDescent="0.25">
      <c r="B18" s="14">
        <v>8</v>
      </c>
      <c r="C18" s="14" t="e">
        <f>IF(#REF!&gt;Vypocty!$M$9, Vypocty!$N$9*Vypocty!$G$4, IF(#REF!&gt;Vypocty!$M$8, Vypocty!$N$8*Vypocty!$G$4, IF(#REF!&gt;0, Vypocty!$G$4, 0)))</f>
        <v>#REF!</v>
      </c>
      <c r="D18" s="14" t="e">
        <f>IF(#REF!&gt;Vypocty!$M$9, Vypocty!$N$9*Vypocty!$G$5, IF(#REF!&gt;Vypocty!$M$8, Vypocty!$N$8*Vypocty!$G$5, IF(#REF!&gt;0, Vypocty!$G$5, 0)))</f>
        <v>#REF!</v>
      </c>
      <c r="E18" s="14" t="e">
        <f>IF(#REF!&gt;Vypocty!$M$9, Vypocty!$N$9*Vypocty!$G$6, IF(#REF!&gt;Vypocty!$M$8, Vypocty!$N$8*Vypocty!$G$6, IF(#REF!&gt;0, Vypocty!$G$6, 0)))</f>
        <v>#REF!</v>
      </c>
      <c r="F18" s="15" t="e">
        <f>IF(#REF!&gt;Vypocty!$M$9, Vypocty!$N$9*Vypocty!$G$7, IF(#REF!&gt;Vypocty!$M$8, Vypocty!$N$8*Vypocty!$G$7, IF(#REF!&gt;0, Vypocty!$G$7, 0)))</f>
        <v>#REF!</v>
      </c>
      <c r="G18" s="15" t="e">
        <f>IF(#REF!&gt;Vypocty!$M$9, Vypocty!$N$9*Vypocty!$I$4, IF(#REF!&gt;Vypocty!$M$8, Vypocty!$N$8*Vypocty!$I$4, IF(#REF!&gt;0, Vypocty!$I$4, 0)))</f>
        <v>#REF!</v>
      </c>
      <c r="H18" s="15" t="e">
        <f>IF(#REF!&gt;Vypocty!$M$9, Vypocty!$N$9*Vypocty!$I$4, IF(#REF!&gt;Vypocty!$M$8, Vypocty!$N$8*Vypocty!$I$4, IF(#REF!&gt;0, Vypocty!$I$4, 0)))</f>
        <v>#REF!</v>
      </c>
      <c r="I18" s="15" t="e">
        <f>IF(#REF!&gt;Vypocty!$M$9, Vypocty!$N$9*Vypocty!$I$6, IF(#REF!&gt;Vypocty!$M$8, Vypocty!$N$8*Vypocty!$I$6, IF(#REF!&gt;0, Vypocty!$I$6, 0)))</f>
        <v>#REF!</v>
      </c>
      <c r="J18" s="15" t="e">
        <f>IF(#REF!&gt;Vypocty!$M$9, Vypocty!$N$9*Vypocty!$I$5, IF(#REF!&gt;Vypocty!$M$8, Vypocty!$N$8*Vypocty!$I$5, IF(#REF!&gt;0, Vypocty!$I$5, 0)))</f>
        <v>#REF!</v>
      </c>
      <c r="K18" s="15" t="e">
        <f>IF(#REF!&gt;Vypocty!$M$9, Vypocty!$N$9*Vypocty!$I$5, IF(#REF!&gt;Vypocty!$M$8, Vypocty!$N$8*Vypocty!$I$5, IF(#REF!&gt;0, Vypocty!$I$5, 0)))</f>
        <v>#REF!</v>
      </c>
      <c r="L18" s="15" t="e">
        <f>IF(#REF!&gt;Vypocty!$M$9, Vypocty!$N$9*Vypocty!$I$7, IF(#REF!&gt;Vypocty!$M$8, Vypocty!$N$8*Vypocty!$I$7, IF(#REF!&gt;0, Vypocty!$I$7, 0)))</f>
        <v>#REF!</v>
      </c>
    </row>
    <row r="19" spans="2:12" x14ac:dyDescent="0.25">
      <c r="B19" s="14">
        <v>9</v>
      </c>
      <c r="C19" s="14" t="e">
        <f>IF(#REF!&gt;Vypocty!$M$9, Vypocty!$N$9*Vypocty!$G$4, IF(#REF!&gt;Vypocty!$M$8, Vypocty!$N$8*Vypocty!$G$4, IF(#REF!&gt;0, Vypocty!$G$4, 0)))</f>
        <v>#REF!</v>
      </c>
      <c r="D19" s="14" t="e">
        <f>IF(#REF!&gt;Vypocty!$M$9, Vypocty!$N$9*Vypocty!$G$5, IF(#REF!&gt;Vypocty!$M$8, Vypocty!$N$8*Vypocty!$G$5, IF(#REF!&gt;0, Vypocty!$G$5, 0)))</f>
        <v>#REF!</v>
      </c>
      <c r="E19" s="14" t="e">
        <f>IF(#REF!&gt;Vypocty!$M$9, Vypocty!$N$9*Vypocty!$G$6, IF(#REF!&gt;Vypocty!$M$8, Vypocty!$N$8*Vypocty!$G$6, IF(#REF!&gt;0, Vypocty!$G$6, 0)))</f>
        <v>#REF!</v>
      </c>
      <c r="F19" s="15" t="e">
        <f>IF(#REF!&gt;Vypocty!$M$9, Vypocty!$N$9*Vypocty!$G$7, IF(#REF!&gt;Vypocty!$M$8, Vypocty!$N$8*Vypocty!$G$7, IF(#REF!&gt;0, Vypocty!$G$7, 0)))</f>
        <v>#REF!</v>
      </c>
      <c r="G19" s="15" t="e">
        <f>IF(#REF!&gt;Vypocty!$M$9, Vypocty!$N$9*Vypocty!$I$4, IF(#REF!&gt;Vypocty!$M$8, Vypocty!$N$8*Vypocty!$I$4, IF(#REF!&gt;0, Vypocty!$I$4, 0)))</f>
        <v>#REF!</v>
      </c>
      <c r="H19" s="15" t="e">
        <f>IF(#REF!&gt;Vypocty!$M$9, Vypocty!$N$9*Vypocty!$I$4, IF(#REF!&gt;Vypocty!$M$8, Vypocty!$N$8*Vypocty!$I$4, IF(#REF!&gt;0, Vypocty!$I$4, 0)))</f>
        <v>#REF!</v>
      </c>
      <c r="I19" s="15" t="e">
        <f>IF(#REF!&gt;Vypocty!$M$9, Vypocty!$N$9*Vypocty!$I$6, IF(#REF!&gt;Vypocty!$M$8, Vypocty!$N$8*Vypocty!$I$6, IF(#REF!&gt;0, Vypocty!$I$6, 0)))</f>
        <v>#REF!</v>
      </c>
      <c r="J19" s="15" t="e">
        <f>IF(#REF!&gt;Vypocty!$M$9, Vypocty!$N$9*Vypocty!$I$5, IF(#REF!&gt;Vypocty!$M$8, Vypocty!$N$8*Vypocty!$I$5, IF(#REF!&gt;0, Vypocty!$I$5, 0)))</f>
        <v>#REF!</v>
      </c>
      <c r="K19" s="15" t="e">
        <f>IF(#REF!&gt;Vypocty!$M$9, Vypocty!$N$9*Vypocty!$I$5, IF(#REF!&gt;Vypocty!$M$8, Vypocty!$N$8*Vypocty!$I$5, IF(#REF!&gt;0, Vypocty!$I$5, 0)))</f>
        <v>#REF!</v>
      </c>
      <c r="L19" s="15" t="e">
        <f>IF(#REF!&gt;Vypocty!$M$9, Vypocty!$N$9*Vypocty!$I$7, IF(#REF!&gt;Vypocty!$M$8, Vypocty!$N$8*Vypocty!$I$7, IF(#REF!&gt;0, Vypocty!$I$7, 0)))</f>
        <v>#REF!</v>
      </c>
    </row>
    <row r="20" spans="2:12" x14ac:dyDescent="0.25">
      <c r="B20" s="14">
        <v>10</v>
      </c>
      <c r="C20" s="14" t="e">
        <f>IF(#REF!&gt;Vypocty!$M$9, Vypocty!$N$9*Vypocty!$G$4, IF(#REF!&gt;Vypocty!$M$8, Vypocty!$N$8*Vypocty!$G$4, IF(#REF!&gt;0, Vypocty!$G$4, 0)))</f>
        <v>#REF!</v>
      </c>
      <c r="D20" s="14" t="e">
        <f>IF(#REF!&gt;Vypocty!$M$9, Vypocty!$N$9*Vypocty!$G$5, IF(#REF!&gt;Vypocty!$M$8, Vypocty!$N$8*Vypocty!$G$5, IF(#REF!&gt;0, Vypocty!$G$5, 0)))</f>
        <v>#REF!</v>
      </c>
      <c r="E20" s="14" t="e">
        <f>IF(#REF!&gt;Vypocty!$M$9, Vypocty!$N$9*Vypocty!$G$6, IF(#REF!&gt;Vypocty!$M$8, Vypocty!$N$8*Vypocty!$G$6, IF(#REF!&gt;0, Vypocty!$G$6, 0)))</f>
        <v>#REF!</v>
      </c>
      <c r="F20" s="15" t="e">
        <f>IF(#REF!&gt;Vypocty!$M$9, Vypocty!$N$9*Vypocty!$G$7, IF(#REF!&gt;Vypocty!$M$8, Vypocty!$N$8*Vypocty!$G$7, IF(#REF!&gt;0, Vypocty!$G$7, 0)))</f>
        <v>#REF!</v>
      </c>
      <c r="G20" s="15" t="e">
        <f>IF(#REF!&gt;Vypocty!$M$9, Vypocty!$N$9*Vypocty!$I$4, IF(#REF!&gt;Vypocty!$M$8, Vypocty!$N$8*Vypocty!$I$4, IF(#REF!&gt;0, Vypocty!$I$4, 0)))</f>
        <v>#REF!</v>
      </c>
      <c r="H20" s="15" t="e">
        <f>IF(#REF!&gt;Vypocty!$M$9, Vypocty!$N$9*Vypocty!$I$4, IF(#REF!&gt;Vypocty!$M$8, Vypocty!$N$8*Vypocty!$I$4, IF(#REF!&gt;0, Vypocty!$I$4, 0)))</f>
        <v>#REF!</v>
      </c>
      <c r="I20" s="15" t="e">
        <f>IF(#REF!&gt;Vypocty!$M$9, Vypocty!$N$9*Vypocty!$I$6, IF(#REF!&gt;Vypocty!$M$8, Vypocty!$N$8*Vypocty!$I$6, IF(#REF!&gt;0, Vypocty!$I$6, 0)))</f>
        <v>#REF!</v>
      </c>
      <c r="J20" s="15" t="e">
        <f>IF(#REF!&gt;Vypocty!$M$9, Vypocty!$N$9*Vypocty!$I$5, IF(#REF!&gt;Vypocty!$M$8, Vypocty!$N$8*Vypocty!$I$5, IF(#REF!&gt;0, Vypocty!$I$5, 0)))</f>
        <v>#REF!</v>
      </c>
      <c r="K20" s="15" t="e">
        <f>IF(#REF!&gt;Vypocty!$M$9, Vypocty!$N$9*Vypocty!$I$5, IF(#REF!&gt;Vypocty!$M$8, Vypocty!$N$8*Vypocty!$I$5, IF(#REF!&gt;0, Vypocty!$I$5, 0)))</f>
        <v>#REF!</v>
      </c>
      <c r="L20" s="15" t="e">
        <f>IF(#REF!&gt;Vypocty!$M$9, Vypocty!$N$9*Vypocty!$I$7, IF(#REF!&gt;Vypocty!$M$8, Vypocty!$N$8*Vypocty!$I$7, IF(#REF!&gt;0, Vypocty!$I$7, 0)))</f>
        <v>#REF!</v>
      </c>
    </row>
    <row r="21" spans="2:12" x14ac:dyDescent="0.25">
      <c r="B21" s="14">
        <v>11</v>
      </c>
      <c r="C21" s="14" t="e">
        <f>IF(#REF!&gt;Vypocty!$M$9, Vypocty!$N$9*Vypocty!$G$4, IF(#REF!&gt;Vypocty!$M$8, Vypocty!$N$8*Vypocty!$G$4, IF(#REF!&gt;0, Vypocty!$G$4, 0)))</f>
        <v>#REF!</v>
      </c>
      <c r="D21" s="14" t="e">
        <f>IF(#REF!&gt;Vypocty!$M$9, Vypocty!$N$9*Vypocty!$G$5, IF(#REF!&gt;Vypocty!$M$8, Vypocty!$N$8*Vypocty!$G$5, IF(#REF!&gt;0, Vypocty!$G$5, 0)))</f>
        <v>#REF!</v>
      </c>
      <c r="E21" s="14" t="e">
        <f>IF(#REF!&gt;Vypocty!$M$9, Vypocty!$N$9*Vypocty!$G$6, IF(#REF!&gt;Vypocty!$M$8, Vypocty!$N$8*Vypocty!$G$6, IF(#REF!&gt;0, Vypocty!$G$6, 0)))</f>
        <v>#REF!</v>
      </c>
      <c r="F21" s="15" t="e">
        <f>IF(#REF!&gt;Vypocty!$M$9, Vypocty!$N$9*Vypocty!$G$7, IF(#REF!&gt;Vypocty!$M$8, Vypocty!$N$8*Vypocty!$G$7, IF(#REF!&gt;0, Vypocty!$G$7, 0)))</f>
        <v>#REF!</v>
      </c>
      <c r="G21" s="15" t="e">
        <f>IF(#REF!&gt;Vypocty!$M$9, Vypocty!$N$9*Vypocty!$I$4, IF(#REF!&gt;Vypocty!$M$8, Vypocty!$N$8*Vypocty!$I$4, IF(#REF!&gt;0, Vypocty!$I$4, 0)))</f>
        <v>#REF!</v>
      </c>
      <c r="H21" s="15" t="e">
        <f>IF(#REF!&gt;Vypocty!$M$9, Vypocty!$N$9*Vypocty!$I$4, IF(#REF!&gt;Vypocty!$M$8, Vypocty!$N$8*Vypocty!$I$4, IF(#REF!&gt;0, Vypocty!$I$4, 0)))</f>
        <v>#REF!</v>
      </c>
      <c r="I21" s="15" t="e">
        <f>IF(#REF!&gt;Vypocty!$M$9, Vypocty!$N$9*Vypocty!$I$6, IF(#REF!&gt;Vypocty!$M$8, Vypocty!$N$8*Vypocty!$I$6, IF(#REF!&gt;0, Vypocty!$I$6, 0)))</f>
        <v>#REF!</v>
      </c>
      <c r="J21" s="15" t="e">
        <f>IF(#REF!&gt;Vypocty!$M$9, Vypocty!$N$9*Vypocty!$I$5, IF(#REF!&gt;Vypocty!$M$8, Vypocty!$N$8*Vypocty!$I$5, IF(#REF!&gt;0, Vypocty!$I$5, 0)))</f>
        <v>#REF!</v>
      </c>
      <c r="K21" s="15" t="e">
        <f>IF(#REF!&gt;Vypocty!$M$9, Vypocty!$N$9*Vypocty!$I$5, IF(#REF!&gt;Vypocty!$M$8, Vypocty!$N$8*Vypocty!$I$5, IF(#REF!&gt;0, Vypocty!$I$5, 0)))</f>
        <v>#REF!</v>
      </c>
      <c r="L21" s="15" t="e">
        <f>IF(#REF!&gt;Vypocty!$M$9, Vypocty!$N$9*Vypocty!$I$7, IF(#REF!&gt;Vypocty!$M$8, Vypocty!$N$8*Vypocty!$I$7, IF(#REF!&gt;0, Vypocty!$I$7, 0)))</f>
        <v>#REF!</v>
      </c>
    </row>
    <row r="22" spans="2:12" x14ac:dyDescent="0.25">
      <c r="B22" s="14">
        <v>12</v>
      </c>
      <c r="C22" s="14" t="e">
        <f>IF(#REF!&gt;Vypocty!$M$9, Vypocty!$N$9*Vypocty!$G$4, IF(#REF!&gt;Vypocty!$M$8, Vypocty!$N$8*Vypocty!$G$4, IF(#REF!&gt;0, Vypocty!$G$4, 0)))</f>
        <v>#REF!</v>
      </c>
      <c r="D22" s="14" t="e">
        <f>IF(#REF!&gt;Vypocty!$M$9, Vypocty!$N$9*Vypocty!$G$5, IF(#REF!&gt;Vypocty!$M$8, Vypocty!$N$8*Vypocty!$G$5, IF(#REF!&gt;0, Vypocty!$G$5, 0)))</f>
        <v>#REF!</v>
      </c>
      <c r="E22" s="14" t="e">
        <f>IF(#REF!&gt;Vypocty!$M$9, Vypocty!$N$9*Vypocty!$G$6, IF(#REF!&gt;Vypocty!$M$8, Vypocty!$N$8*Vypocty!$G$6, IF(#REF!&gt;0, Vypocty!$G$6, 0)))</f>
        <v>#REF!</v>
      </c>
      <c r="F22" s="15" t="e">
        <f>IF(#REF!&gt;Vypocty!$M$9, Vypocty!$N$9*Vypocty!$G$7, IF(#REF!&gt;Vypocty!$M$8, Vypocty!$N$8*Vypocty!$G$7, IF(#REF!&gt;0, Vypocty!$G$7, 0)))</f>
        <v>#REF!</v>
      </c>
      <c r="G22" s="15" t="e">
        <f>IF(#REF!&gt;Vypocty!$M$9, Vypocty!$N$9*Vypocty!$I$4, IF(#REF!&gt;Vypocty!$M$8, Vypocty!$N$8*Vypocty!$I$4, IF(#REF!&gt;0, Vypocty!$I$4, 0)))</f>
        <v>#REF!</v>
      </c>
      <c r="H22" s="15" t="e">
        <f>IF(#REF!&gt;Vypocty!$M$9, Vypocty!$N$9*Vypocty!$I$4, IF(#REF!&gt;Vypocty!$M$8, Vypocty!$N$8*Vypocty!$I$4, IF(#REF!&gt;0, Vypocty!$I$4, 0)))</f>
        <v>#REF!</v>
      </c>
      <c r="I22" s="15" t="e">
        <f>IF(#REF!&gt;Vypocty!$M$9, Vypocty!$N$9*Vypocty!$I$6, IF(#REF!&gt;Vypocty!$M$8, Vypocty!$N$8*Vypocty!$I$6, IF(#REF!&gt;0, Vypocty!$I$6, 0)))</f>
        <v>#REF!</v>
      </c>
      <c r="J22" s="15" t="e">
        <f>IF(#REF!&gt;Vypocty!$M$9, Vypocty!$N$9*Vypocty!$I$5, IF(#REF!&gt;Vypocty!$M$8, Vypocty!$N$8*Vypocty!$I$5, IF(#REF!&gt;0, Vypocty!$I$5, 0)))</f>
        <v>#REF!</v>
      </c>
      <c r="K22" s="15" t="e">
        <f>IF(#REF!&gt;Vypocty!$M$9, Vypocty!$N$9*Vypocty!$I$5, IF(#REF!&gt;Vypocty!$M$8, Vypocty!$N$8*Vypocty!$I$5, IF(#REF!&gt;0, Vypocty!$I$5, 0)))</f>
        <v>#REF!</v>
      </c>
      <c r="L22" s="15" t="e">
        <f>IF(#REF!&gt;Vypocty!$M$9, Vypocty!$N$9*Vypocty!$I$7, IF(#REF!&gt;Vypocty!$M$8, Vypocty!$N$8*Vypocty!$I$7, IF(#REF!&gt;0, Vypocty!$I$7, 0)))</f>
        <v>#REF!</v>
      </c>
    </row>
    <row r="23" spans="2:12" x14ac:dyDescent="0.25">
      <c r="B23" s="14">
        <v>13</v>
      </c>
      <c r="C23" s="14" t="e">
        <f>IF(#REF!&gt;Vypocty!$M$9, Vypocty!$N$9*Vypocty!$G$4, IF(#REF!&gt;Vypocty!$M$8, Vypocty!$N$8*Vypocty!$G$4, IF(#REF!&gt;0, Vypocty!$G$4, 0)))</f>
        <v>#REF!</v>
      </c>
      <c r="D23" s="14" t="e">
        <f>IF(#REF!&gt;Vypocty!$M$9, Vypocty!$N$9*Vypocty!$G$5, IF(#REF!&gt;Vypocty!$M$8, Vypocty!$N$8*Vypocty!$G$5, IF(#REF!&gt;0, Vypocty!$G$5, 0)))</f>
        <v>#REF!</v>
      </c>
      <c r="E23" s="14" t="e">
        <f>IF(#REF!&gt;Vypocty!$M$9, Vypocty!$N$9*Vypocty!$G$6, IF(#REF!&gt;Vypocty!$M$8, Vypocty!$N$8*Vypocty!$G$6, IF(#REF!&gt;0, Vypocty!$G$6, 0)))</f>
        <v>#REF!</v>
      </c>
      <c r="F23" s="15" t="e">
        <f>IF(#REF!&gt;Vypocty!$M$9, Vypocty!$N$9*Vypocty!$G$7, IF(#REF!&gt;Vypocty!$M$8, Vypocty!$N$8*Vypocty!$G$7, IF(#REF!&gt;0, Vypocty!$G$7, 0)))</f>
        <v>#REF!</v>
      </c>
      <c r="G23" s="15" t="e">
        <f>IF(#REF!&gt;Vypocty!$M$9, Vypocty!$N$9*Vypocty!$I$4, IF(#REF!&gt;Vypocty!$M$8, Vypocty!$N$8*Vypocty!$I$4, IF(#REF!&gt;0, Vypocty!$I$4, 0)))</f>
        <v>#REF!</v>
      </c>
      <c r="H23" s="15" t="e">
        <f>IF(#REF!&gt;Vypocty!$M$9, Vypocty!$N$9*Vypocty!$I$4, IF(#REF!&gt;Vypocty!$M$8, Vypocty!$N$8*Vypocty!$I$4, IF(#REF!&gt;0, Vypocty!$I$4, 0)))</f>
        <v>#REF!</v>
      </c>
      <c r="I23" s="15" t="e">
        <f>IF(#REF!&gt;Vypocty!$M$9, Vypocty!$N$9*Vypocty!$I$6, IF(#REF!&gt;Vypocty!$M$8, Vypocty!$N$8*Vypocty!$I$6, IF(#REF!&gt;0, Vypocty!$I$6, 0)))</f>
        <v>#REF!</v>
      </c>
      <c r="J23" s="15" t="e">
        <f>IF(#REF!&gt;Vypocty!$M$9, Vypocty!$N$9*Vypocty!$I$5, IF(#REF!&gt;Vypocty!$M$8, Vypocty!$N$8*Vypocty!$I$5, IF(#REF!&gt;0, Vypocty!$I$5, 0)))</f>
        <v>#REF!</v>
      </c>
      <c r="K23" s="15" t="e">
        <f>IF(#REF!&gt;Vypocty!$M$9, Vypocty!$N$9*Vypocty!$I$5, IF(#REF!&gt;Vypocty!$M$8, Vypocty!$N$8*Vypocty!$I$5, IF(#REF!&gt;0, Vypocty!$I$5, 0)))</f>
        <v>#REF!</v>
      </c>
      <c r="L23" s="15" t="e">
        <f>IF(#REF!&gt;Vypocty!$M$9, Vypocty!$N$9*Vypocty!$I$7, IF(#REF!&gt;Vypocty!$M$8, Vypocty!$N$8*Vypocty!$I$7, IF(#REF!&gt;0, Vypocty!$I$7, 0)))</f>
        <v>#REF!</v>
      </c>
    </row>
    <row r="24" spans="2:12" x14ac:dyDescent="0.25">
      <c r="B24" s="14">
        <v>14</v>
      </c>
      <c r="C24" s="14" t="e">
        <f>IF(#REF!&gt;Vypocty!$M$9, Vypocty!$N$9*Vypocty!$G$4, IF(#REF!&gt;Vypocty!$M$8, Vypocty!$N$8*Vypocty!$G$4, IF(#REF!&gt;0, Vypocty!$G$4, 0)))</f>
        <v>#REF!</v>
      </c>
      <c r="D24" s="14" t="e">
        <f>IF(#REF!&gt;Vypocty!$M$9, Vypocty!$N$9*Vypocty!$G$5, IF(#REF!&gt;Vypocty!$M$8, Vypocty!$N$8*Vypocty!$G$5, IF(#REF!&gt;0, Vypocty!$G$5, 0)))</f>
        <v>#REF!</v>
      </c>
      <c r="E24" s="14" t="e">
        <f>IF(#REF!&gt;Vypocty!$M$9, Vypocty!$N$9*Vypocty!$G$6, IF(#REF!&gt;Vypocty!$M$8, Vypocty!$N$8*Vypocty!$G$6, IF(#REF!&gt;0, Vypocty!$G$6, 0)))</f>
        <v>#REF!</v>
      </c>
      <c r="F24" s="15" t="e">
        <f>IF(#REF!&gt;Vypocty!$M$9, Vypocty!$N$9*Vypocty!$G$7, IF(#REF!&gt;Vypocty!$M$8, Vypocty!$N$8*Vypocty!$G$7, IF(#REF!&gt;0, Vypocty!$G$7, 0)))</f>
        <v>#REF!</v>
      </c>
      <c r="G24" s="15" t="e">
        <f>IF(#REF!&gt;Vypocty!$M$9, Vypocty!$N$9*Vypocty!$I$4, IF(#REF!&gt;Vypocty!$M$8, Vypocty!$N$8*Vypocty!$I$4, IF(#REF!&gt;0, Vypocty!$I$4, 0)))</f>
        <v>#REF!</v>
      </c>
      <c r="H24" s="15" t="e">
        <f>IF(#REF!&gt;Vypocty!$M$9, Vypocty!$N$9*Vypocty!$I$4, IF(#REF!&gt;Vypocty!$M$8, Vypocty!$N$8*Vypocty!$I$4, IF(#REF!&gt;0, Vypocty!$I$4, 0)))</f>
        <v>#REF!</v>
      </c>
      <c r="I24" s="15" t="e">
        <f>IF(#REF!&gt;Vypocty!$M$9, Vypocty!$N$9*Vypocty!$I$6, IF(#REF!&gt;Vypocty!$M$8, Vypocty!$N$8*Vypocty!$I$6, IF(#REF!&gt;0, Vypocty!$I$6, 0)))</f>
        <v>#REF!</v>
      </c>
      <c r="J24" s="15" t="e">
        <f>IF(#REF!&gt;Vypocty!$M$9, Vypocty!$N$9*Vypocty!$I$5, IF(#REF!&gt;Vypocty!$M$8, Vypocty!$N$8*Vypocty!$I$5, IF(#REF!&gt;0, Vypocty!$I$5, 0)))</f>
        <v>#REF!</v>
      </c>
      <c r="K24" s="15" t="e">
        <f>IF(#REF!&gt;Vypocty!$M$9, Vypocty!$N$9*Vypocty!$I$5, IF(#REF!&gt;Vypocty!$M$8, Vypocty!$N$8*Vypocty!$I$5, IF(#REF!&gt;0, Vypocty!$I$5, 0)))</f>
        <v>#REF!</v>
      </c>
      <c r="L24" s="15" t="e">
        <f>IF(#REF!&gt;Vypocty!$M$9, Vypocty!$N$9*Vypocty!$I$7, IF(#REF!&gt;Vypocty!$M$8, Vypocty!$N$8*Vypocty!$I$7, IF(#REF!&gt;0, Vypocty!$I$7, 0)))</f>
        <v>#REF!</v>
      </c>
    </row>
    <row r="25" spans="2:12" x14ac:dyDescent="0.25">
      <c r="B25" s="14">
        <v>15</v>
      </c>
      <c r="C25" s="14" t="e">
        <f>IF(#REF!&gt;Vypocty!$M$9, Vypocty!$N$9*Vypocty!$G$4, IF(#REF!&gt;Vypocty!$M$8, Vypocty!$N$8*Vypocty!$G$4, IF(#REF!&gt;0, Vypocty!$G$4, 0)))</f>
        <v>#REF!</v>
      </c>
      <c r="D25" s="14" t="e">
        <f>IF(#REF!&gt;Vypocty!$M$9, Vypocty!$N$9*Vypocty!$G$5, IF(#REF!&gt;Vypocty!$M$8, Vypocty!$N$8*Vypocty!$G$5, IF(#REF!&gt;0, Vypocty!$G$5, 0)))</f>
        <v>#REF!</v>
      </c>
      <c r="E25" s="14" t="e">
        <f>IF(#REF!&gt;Vypocty!$M$9, Vypocty!$N$9*Vypocty!$G$6, IF(#REF!&gt;Vypocty!$M$8, Vypocty!$N$8*Vypocty!$G$6, IF(#REF!&gt;0, Vypocty!$G$6, 0)))</f>
        <v>#REF!</v>
      </c>
      <c r="F25" s="15" t="e">
        <f>IF(#REF!&gt;Vypocty!$M$9, Vypocty!$N$9*Vypocty!$G$7, IF(#REF!&gt;Vypocty!$M$8, Vypocty!$N$8*Vypocty!$G$7, IF(#REF!&gt;0, Vypocty!$G$7, 0)))</f>
        <v>#REF!</v>
      </c>
      <c r="G25" s="15" t="e">
        <f>IF(#REF!&gt;Vypocty!$M$9, Vypocty!$N$9*Vypocty!$I$4, IF(#REF!&gt;Vypocty!$M$8, Vypocty!$N$8*Vypocty!$I$4, IF(#REF!&gt;0, Vypocty!$I$4, 0)))</f>
        <v>#REF!</v>
      </c>
      <c r="H25" s="15" t="e">
        <f>IF(#REF!&gt;Vypocty!$M$9, Vypocty!$N$9*Vypocty!$I$4, IF(#REF!&gt;Vypocty!$M$8, Vypocty!$N$8*Vypocty!$I$4, IF(#REF!&gt;0, Vypocty!$I$4, 0)))</f>
        <v>#REF!</v>
      </c>
      <c r="I25" s="15" t="e">
        <f>IF(#REF!&gt;Vypocty!$M$9, Vypocty!$N$9*Vypocty!$I$6, IF(#REF!&gt;Vypocty!$M$8, Vypocty!$N$8*Vypocty!$I$6, IF(#REF!&gt;0, Vypocty!$I$6, 0)))</f>
        <v>#REF!</v>
      </c>
      <c r="J25" s="15" t="e">
        <f>IF(#REF!&gt;Vypocty!$M$9, Vypocty!$N$9*Vypocty!$I$5, IF(#REF!&gt;Vypocty!$M$8, Vypocty!$N$8*Vypocty!$I$5, IF(#REF!&gt;0, Vypocty!$I$5, 0)))</f>
        <v>#REF!</v>
      </c>
      <c r="K25" s="15" t="e">
        <f>IF(#REF!&gt;Vypocty!$M$9, Vypocty!$N$9*Vypocty!$I$5, IF(#REF!&gt;Vypocty!$M$8, Vypocty!$N$8*Vypocty!$I$5, IF(#REF!&gt;0, Vypocty!$I$5, 0)))</f>
        <v>#REF!</v>
      </c>
      <c r="L25" s="15" t="e">
        <f>IF(#REF!&gt;Vypocty!$M$9, Vypocty!$N$9*Vypocty!$I$7, IF(#REF!&gt;Vypocty!$M$8, Vypocty!$N$8*Vypocty!$I$7, IF(#REF!&gt;0, Vypocty!$I$7, 0)))</f>
        <v>#REF!</v>
      </c>
    </row>
    <row r="26" spans="2:12" x14ac:dyDescent="0.25">
      <c r="B26" s="14">
        <v>16</v>
      </c>
      <c r="C26" s="14" t="e">
        <f>IF(#REF!&gt;Vypocty!$M$9, Vypocty!$N$9*Vypocty!$G$4, IF(#REF!&gt;Vypocty!$M$8, Vypocty!$N$8*Vypocty!$G$4, IF(#REF!&gt;0, Vypocty!$G$4, 0)))</f>
        <v>#REF!</v>
      </c>
      <c r="D26" s="14" t="e">
        <f>IF(#REF!&gt;Vypocty!$M$9, Vypocty!$N$9*Vypocty!$G$5, IF(#REF!&gt;Vypocty!$M$8, Vypocty!$N$8*Vypocty!$G$5, IF(#REF!&gt;0, Vypocty!$G$5, 0)))</f>
        <v>#REF!</v>
      </c>
      <c r="E26" s="14" t="e">
        <f>IF(#REF!&gt;Vypocty!$M$9, Vypocty!$N$9*Vypocty!$G$6, IF(#REF!&gt;Vypocty!$M$8, Vypocty!$N$8*Vypocty!$G$6, IF(#REF!&gt;0, Vypocty!$G$6, 0)))</f>
        <v>#REF!</v>
      </c>
      <c r="F26" s="15" t="e">
        <f>IF(#REF!&gt;Vypocty!$M$9, Vypocty!$N$9*Vypocty!$G$7, IF(#REF!&gt;Vypocty!$M$8, Vypocty!$N$8*Vypocty!$G$7, IF(#REF!&gt;0, Vypocty!$G$7, 0)))</f>
        <v>#REF!</v>
      </c>
      <c r="G26" s="15" t="e">
        <f>IF(#REF!&gt;Vypocty!$M$9, Vypocty!$N$9*Vypocty!$I$4, IF(#REF!&gt;Vypocty!$M$8, Vypocty!$N$8*Vypocty!$I$4, IF(#REF!&gt;0, Vypocty!$I$4, 0)))</f>
        <v>#REF!</v>
      </c>
      <c r="H26" s="15" t="e">
        <f>IF(#REF!&gt;Vypocty!$M$9, Vypocty!$N$9*Vypocty!$I$4, IF(#REF!&gt;Vypocty!$M$8, Vypocty!$N$8*Vypocty!$I$4, IF(#REF!&gt;0, Vypocty!$I$4, 0)))</f>
        <v>#REF!</v>
      </c>
      <c r="I26" s="15" t="e">
        <f>IF(#REF!&gt;Vypocty!$M$9, Vypocty!$N$9*Vypocty!$I$6, IF(#REF!&gt;Vypocty!$M$8, Vypocty!$N$8*Vypocty!$I$6, IF(#REF!&gt;0, Vypocty!$I$6, 0)))</f>
        <v>#REF!</v>
      </c>
      <c r="J26" s="15" t="e">
        <f>IF(#REF!&gt;Vypocty!$M$9, Vypocty!$N$9*Vypocty!$I$5, IF(#REF!&gt;Vypocty!$M$8, Vypocty!$N$8*Vypocty!$I$5, IF(#REF!&gt;0, Vypocty!$I$5, 0)))</f>
        <v>#REF!</v>
      </c>
      <c r="K26" s="15" t="e">
        <f>IF(#REF!&gt;Vypocty!$M$9, Vypocty!$N$9*Vypocty!$I$5, IF(#REF!&gt;Vypocty!$M$8, Vypocty!$N$8*Vypocty!$I$5, IF(#REF!&gt;0, Vypocty!$I$5, 0)))</f>
        <v>#REF!</v>
      </c>
      <c r="L26" s="15" t="e">
        <f>IF(#REF!&gt;Vypocty!$M$9, Vypocty!$N$9*Vypocty!$I$7, IF(#REF!&gt;Vypocty!$M$8, Vypocty!$N$8*Vypocty!$I$7, IF(#REF!&gt;0, Vypocty!$I$7, 0)))</f>
        <v>#REF!</v>
      </c>
    </row>
    <row r="27" spans="2:12" x14ac:dyDescent="0.25">
      <c r="B27" s="14">
        <v>17</v>
      </c>
      <c r="C27" s="14" t="e">
        <f>IF(#REF!&gt;Vypocty!$M$9, Vypocty!$N$9*Vypocty!$G$4, IF(#REF!&gt;Vypocty!$M$8, Vypocty!$N$8*Vypocty!$G$4, IF(#REF!&gt;0, Vypocty!$G$4, 0)))</f>
        <v>#REF!</v>
      </c>
      <c r="D27" s="14" t="e">
        <f>IF(#REF!&gt;Vypocty!$M$9, Vypocty!$N$9*Vypocty!$G$5, IF(#REF!&gt;Vypocty!$M$8, Vypocty!$N$8*Vypocty!$G$5, IF(#REF!&gt;0, Vypocty!$G$5, 0)))</f>
        <v>#REF!</v>
      </c>
      <c r="E27" s="14" t="e">
        <f>IF(#REF!&gt;Vypocty!$M$9, Vypocty!$N$9*Vypocty!$G$6, IF(#REF!&gt;Vypocty!$M$8, Vypocty!$N$8*Vypocty!$G$6, IF(#REF!&gt;0, Vypocty!$G$6, 0)))</f>
        <v>#REF!</v>
      </c>
      <c r="F27" s="15" t="e">
        <f>IF(#REF!&gt;Vypocty!$M$9, Vypocty!$N$9*Vypocty!$G$7, IF(#REF!&gt;Vypocty!$M$8, Vypocty!$N$8*Vypocty!$G$7, IF(#REF!&gt;0, Vypocty!$G$7, 0)))</f>
        <v>#REF!</v>
      </c>
      <c r="G27" s="15" t="e">
        <f>IF(#REF!&gt;Vypocty!$M$9, Vypocty!$N$9*Vypocty!$I$4, IF(#REF!&gt;Vypocty!$M$8, Vypocty!$N$8*Vypocty!$I$4, IF(#REF!&gt;0, Vypocty!$I$4, 0)))</f>
        <v>#REF!</v>
      </c>
      <c r="H27" s="15" t="e">
        <f>IF(#REF!&gt;Vypocty!$M$9, Vypocty!$N$9*Vypocty!$I$4, IF(#REF!&gt;Vypocty!$M$8, Vypocty!$N$8*Vypocty!$I$4, IF(#REF!&gt;0, Vypocty!$I$4, 0)))</f>
        <v>#REF!</v>
      </c>
      <c r="I27" s="15" t="e">
        <f>IF(#REF!&gt;Vypocty!$M$9, Vypocty!$N$9*Vypocty!$I$6, IF(#REF!&gt;Vypocty!$M$8, Vypocty!$N$8*Vypocty!$I$6, IF(#REF!&gt;0, Vypocty!$I$6, 0)))</f>
        <v>#REF!</v>
      </c>
      <c r="J27" s="15" t="e">
        <f>IF(#REF!&gt;Vypocty!$M$9, Vypocty!$N$9*Vypocty!$I$5, IF(#REF!&gt;Vypocty!$M$8, Vypocty!$N$8*Vypocty!$I$5, IF(#REF!&gt;0, Vypocty!$I$5, 0)))</f>
        <v>#REF!</v>
      </c>
      <c r="K27" s="15" t="e">
        <f>IF(#REF!&gt;Vypocty!$M$9, Vypocty!$N$9*Vypocty!$I$5, IF(#REF!&gt;Vypocty!$M$8, Vypocty!$N$8*Vypocty!$I$5, IF(#REF!&gt;0, Vypocty!$I$5, 0)))</f>
        <v>#REF!</v>
      </c>
      <c r="L27" s="15" t="e">
        <f>IF(#REF!&gt;Vypocty!$M$9, Vypocty!$N$9*Vypocty!$I$7, IF(#REF!&gt;Vypocty!$M$8, Vypocty!$N$8*Vypocty!$I$7, IF(#REF!&gt;0, Vypocty!$I$7, 0)))</f>
        <v>#REF!</v>
      </c>
    </row>
    <row r="28" spans="2:12" x14ac:dyDescent="0.25">
      <c r="B28" s="14">
        <v>18</v>
      </c>
      <c r="C28" s="14" t="e">
        <f>IF(#REF!&gt;Vypocty!$M$9, Vypocty!$N$9*Vypocty!$G$4, IF(#REF!&gt;Vypocty!$M$8, Vypocty!$N$8*Vypocty!$G$4, IF(#REF!&gt;0, Vypocty!$G$4, 0)))</f>
        <v>#REF!</v>
      </c>
      <c r="D28" s="14" t="e">
        <f>IF(#REF!&gt;Vypocty!$M$9, Vypocty!$N$9*Vypocty!$G$5, IF(#REF!&gt;Vypocty!$M$8, Vypocty!$N$8*Vypocty!$G$5, IF(#REF!&gt;0, Vypocty!$G$5, 0)))</f>
        <v>#REF!</v>
      </c>
      <c r="E28" s="14" t="e">
        <f>IF(#REF!&gt;Vypocty!$M$9, Vypocty!$N$9*Vypocty!$G$6, IF(#REF!&gt;Vypocty!$M$8, Vypocty!$N$8*Vypocty!$G$6, IF(#REF!&gt;0, Vypocty!$G$6, 0)))</f>
        <v>#REF!</v>
      </c>
      <c r="F28" s="15" t="e">
        <f>IF(#REF!&gt;Vypocty!$M$9, Vypocty!$N$9*Vypocty!$G$7, IF(#REF!&gt;Vypocty!$M$8, Vypocty!$N$8*Vypocty!$G$7, IF(#REF!&gt;0, Vypocty!$G$7, 0)))</f>
        <v>#REF!</v>
      </c>
      <c r="G28" s="15" t="e">
        <f>IF(#REF!&gt;Vypocty!$M$9, Vypocty!$N$9*Vypocty!$I$4, IF(#REF!&gt;Vypocty!$M$8, Vypocty!$N$8*Vypocty!$I$4, IF(#REF!&gt;0, Vypocty!$I$4, 0)))</f>
        <v>#REF!</v>
      </c>
      <c r="H28" s="15" t="e">
        <f>IF(#REF!&gt;Vypocty!$M$9, Vypocty!$N$9*Vypocty!$I$4, IF(#REF!&gt;Vypocty!$M$8, Vypocty!$N$8*Vypocty!$I$4, IF(#REF!&gt;0, Vypocty!$I$4, 0)))</f>
        <v>#REF!</v>
      </c>
      <c r="I28" s="15" t="e">
        <f>IF(#REF!&gt;Vypocty!$M$9, Vypocty!$N$9*Vypocty!$I$6, IF(#REF!&gt;Vypocty!$M$8, Vypocty!$N$8*Vypocty!$I$6, IF(#REF!&gt;0, Vypocty!$I$6, 0)))</f>
        <v>#REF!</v>
      </c>
      <c r="J28" s="15" t="e">
        <f>IF(#REF!&gt;Vypocty!$M$9, Vypocty!$N$9*Vypocty!$I$5, IF(#REF!&gt;Vypocty!$M$8, Vypocty!$N$8*Vypocty!$I$5, IF(#REF!&gt;0, Vypocty!$I$5, 0)))</f>
        <v>#REF!</v>
      </c>
      <c r="K28" s="15" t="e">
        <f>IF(#REF!&gt;Vypocty!$M$9, Vypocty!$N$9*Vypocty!$I$5, IF(#REF!&gt;Vypocty!$M$8, Vypocty!$N$8*Vypocty!$I$5, IF(#REF!&gt;0, Vypocty!$I$5, 0)))</f>
        <v>#REF!</v>
      </c>
      <c r="L28" s="15" t="e">
        <f>IF(#REF!&gt;Vypocty!$M$9, Vypocty!$N$9*Vypocty!$I$7, IF(#REF!&gt;Vypocty!$M$8, Vypocty!$N$8*Vypocty!$I$7, IF(#REF!&gt;0, Vypocty!$I$7, 0)))</f>
        <v>#REF!</v>
      </c>
    </row>
    <row r="29" spans="2:12" x14ac:dyDescent="0.25">
      <c r="B29" s="14">
        <v>19</v>
      </c>
      <c r="C29" s="14" t="e">
        <f>IF(#REF!&gt;Vypocty!$M$9, Vypocty!$N$9*Vypocty!$G$4, IF(#REF!&gt;Vypocty!$M$8, Vypocty!$N$8*Vypocty!$G$4, IF(#REF!&gt;0, Vypocty!$G$4, 0)))</f>
        <v>#REF!</v>
      </c>
      <c r="D29" s="14" t="e">
        <f>IF(#REF!&gt;Vypocty!$M$9, Vypocty!$N$9*Vypocty!$G$5, IF(#REF!&gt;Vypocty!$M$8, Vypocty!$N$8*Vypocty!$G$5, IF(#REF!&gt;0, Vypocty!$G$5, 0)))</f>
        <v>#REF!</v>
      </c>
      <c r="E29" s="14" t="e">
        <f>IF(#REF!&gt;Vypocty!$M$9, Vypocty!$N$9*Vypocty!$G$6, IF(#REF!&gt;Vypocty!$M$8, Vypocty!$N$8*Vypocty!$G$6, IF(#REF!&gt;0, Vypocty!$G$6, 0)))</f>
        <v>#REF!</v>
      </c>
      <c r="F29" s="15" t="e">
        <f>IF(#REF!&gt;Vypocty!$M$9, Vypocty!$N$9*Vypocty!$G$7, IF(#REF!&gt;Vypocty!$M$8, Vypocty!$N$8*Vypocty!$G$7, IF(#REF!&gt;0, Vypocty!$G$7, 0)))</f>
        <v>#REF!</v>
      </c>
      <c r="G29" s="15" t="e">
        <f>IF(#REF!&gt;Vypocty!$M$9, Vypocty!$N$9*Vypocty!$I$4, IF(#REF!&gt;Vypocty!$M$8, Vypocty!$N$8*Vypocty!$I$4, IF(#REF!&gt;0, Vypocty!$I$4, 0)))</f>
        <v>#REF!</v>
      </c>
      <c r="H29" s="15" t="e">
        <f>IF(#REF!&gt;Vypocty!$M$9, Vypocty!$N$9*Vypocty!$I$4, IF(#REF!&gt;Vypocty!$M$8, Vypocty!$N$8*Vypocty!$I$4, IF(#REF!&gt;0, Vypocty!$I$4, 0)))</f>
        <v>#REF!</v>
      </c>
      <c r="I29" s="15" t="e">
        <f>IF(#REF!&gt;Vypocty!$M$9, Vypocty!$N$9*Vypocty!$I$6, IF(#REF!&gt;Vypocty!$M$8, Vypocty!$N$8*Vypocty!$I$6, IF(#REF!&gt;0, Vypocty!$I$6, 0)))</f>
        <v>#REF!</v>
      </c>
      <c r="J29" s="15" t="e">
        <f>IF(#REF!&gt;Vypocty!$M$9, Vypocty!$N$9*Vypocty!$I$5, IF(#REF!&gt;Vypocty!$M$8, Vypocty!$N$8*Vypocty!$I$5, IF(#REF!&gt;0, Vypocty!$I$5, 0)))</f>
        <v>#REF!</v>
      </c>
      <c r="K29" s="15" t="e">
        <f>IF(#REF!&gt;Vypocty!$M$9, Vypocty!$N$9*Vypocty!$I$5, IF(#REF!&gt;Vypocty!$M$8, Vypocty!$N$8*Vypocty!$I$5, IF(#REF!&gt;0, Vypocty!$I$5, 0)))</f>
        <v>#REF!</v>
      </c>
      <c r="L29" s="15" t="e">
        <f>IF(#REF!&gt;Vypocty!$M$9, Vypocty!$N$9*Vypocty!$I$7, IF(#REF!&gt;Vypocty!$M$8, Vypocty!$N$8*Vypocty!$I$7, IF(#REF!&gt;0, Vypocty!$I$7, 0)))</f>
        <v>#REF!</v>
      </c>
    </row>
    <row r="30" spans="2:12" x14ac:dyDescent="0.25">
      <c r="B30" s="14">
        <v>20</v>
      </c>
      <c r="C30" s="14" t="e">
        <f>IF(#REF!&gt;Vypocty!$M$9, Vypocty!$N$9*Vypocty!$G$4, IF(#REF!&gt;Vypocty!$M$8, Vypocty!$N$8*Vypocty!$G$4, IF(#REF!&gt;0, Vypocty!$G$4, 0)))</f>
        <v>#REF!</v>
      </c>
      <c r="D30" s="14" t="e">
        <f>IF(#REF!&gt;Vypocty!$M$9, Vypocty!$N$9*Vypocty!$G$5, IF(#REF!&gt;Vypocty!$M$8, Vypocty!$N$8*Vypocty!$G$5, IF(#REF!&gt;0, Vypocty!$G$5, 0)))</f>
        <v>#REF!</v>
      </c>
      <c r="E30" s="14" t="e">
        <f>IF(#REF!&gt;Vypocty!$M$9, Vypocty!$N$9*Vypocty!$G$6, IF(#REF!&gt;Vypocty!$M$8, Vypocty!$N$8*Vypocty!$G$6, IF(#REF!&gt;0, Vypocty!$G$6, 0)))</f>
        <v>#REF!</v>
      </c>
      <c r="F30" s="15" t="e">
        <f>IF(#REF!&gt;Vypocty!$M$9, Vypocty!$N$9*Vypocty!$G$7, IF(#REF!&gt;Vypocty!$M$8, Vypocty!$N$8*Vypocty!$G$7, IF(#REF!&gt;0, Vypocty!$G$7, 0)))</f>
        <v>#REF!</v>
      </c>
      <c r="G30" s="15" t="e">
        <f>IF(#REF!&gt;Vypocty!$M$9, Vypocty!$N$9*Vypocty!$I$4, IF(#REF!&gt;Vypocty!$M$8, Vypocty!$N$8*Vypocty!$I$4, IF(#REF!&gt;0, Vypocty!$I$4, 0)))</f>
        <v>#REF!</v>
      </c>
      <c r="H30" s="15" t="e">
        <f>IF(#REF!&gt;Vypocty!$M$9, Vypocty!$N$9*Vypocty!$I$4, IF(#REF!&gt;Vypocty!$M$8, Vypocty!$N$8*Vypocty!$I$4, IF(#REF!&gt;0, Vypocty!$I$4, 0)))</f>
        <v>#REF!</v>
      </c>
      <c r="I30" s="15" t="e">
        <f>IF(#REF!&gt;Vypocty!$M$9, Vypocty!$N$9*Vypocty!$I$6, IF(#REF!&gt;Vypocty!$M$8, Vypocty!$N$8*Vypocty!$I$6, IF(#REF!&gt;0, Vypocty!$I$6, 0)))</f>
        <v>#REF!</v>
      </c>
      <c r="J30" s="15" t="e">
        <f>IF(#REF!&gt;Vypocty!$M$9, Vypocty!$N$9*Vypocty!$I$5, IF(#REF!&gt;Vypocty!$M$8, Vypocty!$N$8*Vypocty!$I$5, IF(#REF!&gt;0, Vypocty!$I$5, 0)))</f>
        <v>#REF!</v>
      </c>
      <c r="K30" s="15" t="e">
        <f>IF(#REF!&gt;Vypocty!$M$9, Vypocty!$N$9*Vypocty!$I$5, IF(#REF!&gt;Vypocty!$M$8, Vypocty!$N$8*Vypocty!$I$5, IF(#REF!&gt;0, Vypocty!$I$5, 0)))</f>
        <v>#REF!</v>
      </c>
      <c r="L30" s="15" t="e">
        <f>IF(#REF!&gt;Vypocty!$M$9, Vypocty!$N$9*Vypocty!$I$7, IF(#REF!&gt;Vypocty!$M$8, Vypocty!$N$8*Vypocty!$I$7, IF(#REF!&gt;0, Vypocty!$I$7, 0)))</f>
        <v>#REF!</v>
      </c>
    </row>
    <row r="31" spans="2:12" x14ac:dyDescent="0.25">
      <c r="B31" s="14">
        <v>21</v>
      </c>
      <c r="C31" s="14" t="e">
        <f>IF(#REF!&gt;Vypocty!$M$9, Vypocty!$N$9*Vypocty!$G$4, IF(#REF!&gt;Vypocty!$M$8, Vypocty!$N$8*Vypocty!$G$4, IF(#REF!&gt;0, Vypocty!$G$4, 0)))</f>
        <v>#REF!</v>
      </c>
      <c r="D31" s="14" t="e">
        <f>IF(#REF!&gt;Vypocty!$M$9, Vypocty!$N$9*Vypocty!$G$5, IF(#REF!&gt;Vypocty!$M$8, Vypocty!$N$8*Vypocty!$G$5, IF(#REF!&gt;0, Vypocty!$G$5, 0)))</f>
        <v>#REF!</v>
      </c>
      <c r="E31" s="14" t="e">
        <f>IF(#REF!&gt;Vypocty!$M$9, Vypocty!$N$9*Vypocty!$G$6, IF(#REF!&gt;Vypocty!$M$8, Vypocty!$N$8*Vypocty!$G$6, IF(#REF!&gt;0, Vypocty!$G$6, 0)))</f>
        <v>#REF!</v>
      </c>
      <c r="F31" s="15" t="e">
        <f>IF(#REF!&gt;Vypocty!$M$9, Vypocty!$N$9*Vypocty!$G$7, IF(#REF!&gt;Vypocty!$M$8, Vypocty!$N$8*Vypocty!$G$7, IF(#REF!&gt;0, Vypocty!$G$7, 0)))</f>
        <v>#REF!</v>
      </c>
      <c r="G31" s="15" t="e">
        <f>IF(#REF!&gt;Vypocty!$M$9, Vypocty!$N$9*Vypocty!$I$4, IF(#REF!&gt;Vypocty!$M$8, Vypocty!$N$8*Vypocty!$I$4, IF(#REF!&gt;0, Vypocty!$I$4, 0)))</f>
        <v>#REF!</v>
      </c>
      <c r="H31" s="15" t="e">
        <f>IF(#REF!&gt;Vypocty!$M$9, Vypocty!$N$9*Vypocty!$I$4, IF(#REF!&gt;Vypocty!$M$8, Vypocty!$N$8*Vypocty!$I$4, IF(#REF!&gt;0, Vypocty!$I$4, 0)))</f>
        <v>#REF!</v>
      </c>
      <c r="I31" s="15" t="e">
        <f>IF(#REF!&gt;Vypocty!$M$9, Vypocty!$N$9*Vypocty!$I$6, IF(#REF!&gt;Vypocty!$M$8, Vypocty!$N$8*Vypocty!$I$6, IF(#REF!&gt;0, Vypocty!$I$6, 0)))</f>
        <v>#REF!</v>
      </c>
      <c r="J31" s="15" t="e">
        <f>IF(#REF!&gt;Vypocty!$M$9, Vypocty!$N$9*Vypocty!$I$5, IF(#REF!&gt;Vypocty!$M$8, Vypocty!$N$8*Vypocty!$I$5, IF(#REF!&gt;0, Vypocty!$I$5, 0)))</f>
        <v>#REF!</v>
      </c>
      <c r="K31" s="15" t="e">
        <f>IF(#REF!&gt;Vypocty!$M$9, Vypocty!$N$9*Vypocty!$I$5, IF(#REF!&gt;Vypocty!$M$8, Vypocty!$N$8*Vypocty!$I$5, IF(#REF!&gt;0, Vypocty!$I$5, 0)))</f>
        <v>#REF!</v>
      </c>
      <c r="L31" s="15" t="e">
        <f>IF(#REF!&gt;Vypocty!$M$9, Vypocty!$N$9*Vypocty!$I$7, IF(#REF!&gt;Vypocty!$M$8, Vypocty!$N$8*Vypocty!$I$7, IF(#REF!&gt;0, Vypocty!$I$7, 0)))</f>
        <v>#REF!</v>
      </c>
    </row>
    <row r="32" spans="2:12" x14ac:dyDescent="0.25">
      <c r="B32" s="14">
        <v>22</v>
      </c>
      <c r="C32" s="14" t="e">
        <f>IF(#REF!&gt;Vypocty!$M$9, Vypocty!$N$9*Vypocty!$G$4, IF(#REF!&gt;Vypocty!$M$8, Vypocty!$N$8*Vypocty!$G$4, IF(#REF!&gt;0, Vypocty!$G$4, 0)))</f>
        <v>#REF!</v>
      </c>
      <c r="D32" s="14" t="e">
        <f>IF(#REF!&gt;Vypocty!$M$9, Vypocty!$N$9*Vypocty!$G$5, IF(#REF!&gt;Vypocty!$M$8, Vypocty!$N$8*Vypocty!$G$5, IF(#REF!&gt;0, Vypocty!$G$5, 0)))</f>
        <v>#REF!</v>
      </c>
      <c r="E32" s="14" t="e">
        <f>IF(#REF!&gt;Vypocty!$M$9, Vypocty!$N$9*Vypocty!$G$6, IF(#REF!&gt;Vypocty!$M$8, Vypocty!$N$8*Vypocty!$G$6, IF(#REF!&gt;0, Vypocty!$G$6, 0)))</f>
        <v>#REF!</v>
      </c>
      <c r="F32" s="15" t="e">
        <f>IF(#REF!&gt;Vypocty!$M$9, Vypocty!$N$9*Vypocty!$G$7, IF(#REF!&gt;Vypocty!$M$8, Vypocty!$N$8*Vypocty!$G$7, IF(#REF!&gt;0, Vypocty!$G$7, 0)))</f>
        <v>#REF!</v>
      </c>
      <c r="G32" s="15" t="e">
        <f>IF(#REF!&gt;Vypocty!$M$9, Vypocty!$N$9*Vypocty!$I$4, IF(#REF!&gt;Vypocty!$M$8, Vypocty!$N$8*Vypocty!$I$4, IF(#REF!&gt;0, Vypocty!$I$4, 0)))</f>
        <v>#REF!</v>
      </c>
      <c r="H32" s="15" t="e">
        <f>IF(#REF!&gt;Vypocty!$M$9, Vypocty!$N$9*Vypocty!$I$4, IF(#REF!&gt;Vypocty!$M$8, Vypocty!$N$8*Vypocty!$I$4, IF(#REF!&gt;0, Vypocty!$I$4, 0)))</f>
        <v>#REF!</v>
      </c>
      <c r="I32" s="15" t="e">
        <f>IF(#REF!&gt;Vypocty!$M$9, Vypocty!$N$9*Vypocty!$I$6, IF(#REF!&gt;Vypocty!$M$8, Vypocty!$N$8*Vypocty!$I$6, IF(#REF!&gt;0, Vypocty!$I$6, 0)))</f>
        <v>#REF!</v>
      </c>
      <c r="J32" s="15" t="e">
        <f>IF(#REF!&gt;Vypocty!$M$9, Vypocty!$N$9*Vypocty!$I$5, IF(#REF!&gt;Vypocty!$M$8, Vypocty!$N$8*Vypocty!$I$5, IF(#REF!&gt;0, Vypocty!$I$5, 0)))</f>
        <v>#REF!</v>
      </c>
      <c r="K32" s="15" t="e">
        <f>IF(#REF!&gt;Vypocty!$M$9, Vypocty!$N$9*Vypocty!$I$5, IF(#REF!&gt;Vypocty!$M$8, Vypocty!$N$8*Vypocty!$I$5, IF(#REF!&gt;0, Vypocty!$I$5, 0)))</f>
        <v>#REF!</v>
      </c>
      <c r="L32" s="15" t="e">
        <f>IF(#REF!&gt;Vypocty!$M$9, Vypocty!$N$9*Vypocty!$I$7, IF(#REF!&gt;Vypocty!$M$8, Vypocty!$N$8*Vypocty!$I$7, IF(#REF!&gt;0, Vypocty!$I$7, 0)))</f>
        <v>#REF!</v>
      </c>
    </row>
    <row r="33" spans="2:12" x14ac:dyDescent="0.25">
      <c r="B33" s="14">
        <v>23</v>
      </c>
      <c r="C33" s="14" t="e">
        <f>IF(#REF!&gt;Vypocty!$M$9, Vypocty!$N$9*Vypocty!$G$4, IF(#REF!&gt;Vypocty!$M$8, Vypocty!$N$8*Vypocty!$G$4, IF(#REF!&gt;0, Vypocty!$G$4, 0)))</f>
        <v>#REF!</v>
      </c>
      <c r="D33" s="14" t="e">
        <f>IF(#REF!&gt;Vypocty!$M$9, Vypocty!$N$9*Vypocty!$G$5, IF(#REF!&gt;Vypocty!$M$8, Vypocty!$N$8*Vypocty!$G$5, IF(#REF!&gt;0, Vypocty!$G$5, 0)))</f>
        <v>#REF!</v>
      </c>
      <c r="E33" s="14" t="e">
        <f>IF(#REF!&gt;Vypocty!$M$9, Vypocty!$N$9*Vypocty!$G$6, IF(#REF!&gt;Vypocty!$M$8, Vypocty!$N$8*Vypocty!$G$6, IF(#REF!&gt;0, Vypocty!$G$6, 0)))</f>
        <v>#REF!</v>
      </c>
      <c r="F33" s="15" t="e">
        <f>IF(#REF!&gt;Vypocty!$M$9, Vypocty!$N$9*Vypocty!$G$7, IF(#REF!&gt;Vypocty!$M$8, Vypocty!$N$8*Vypocty!$G$7, IF(#REF!&gt;0, Vypocty!$G$7, 0)))</f>
        <v>#REF!</v>
      </c>
      <c r="G33" s="15" t="e">
        <f>IF(#REF!&gt;Vypocty!$M$9, Vypocty!$N$9*Vypocty!$I$4, IF(#REF!&gt;Vypocty!$M$8, Vypocty!$N$8*Vypocty!$I$4, IF(#REF!&gt;0, Vypocty!$I$4, 0)))</f>
        <v>#REF!</v>
      </c>
      <c r="H33" s="15" t="e">
        <f>IF(#REF!&gt;Vypocty!$M$9, Vypocty!$N$9*Vypocty!$I$4, IF(#REF!&gt;Vypocty!$M$8, Vypocty!$N$8*Vypocty!$I$4, IF(#REF!&gt;0, Vypocty!$I$4, 0)))</f>
        <v>#REF!</v>
      </c>
      <c r="I33" s="15" t="e">
        <f>IF(#REF!&gt;Vypocty!$M$9, Vypocty!$N$9*Vypocty!$I$6, IF(#REF!&gt;Vypocty!$M$8, Vypocty!$N$8*Vypocty!$I$6, IF(#REF!&gt;0, Vypocty!$I$6, 0)))</f>
        <v>#REF!</v>
      </c>
      <c r="J33" s="15" t="e">
        <f>IF(#REF!&gt;Vypocty!$M$9, Vypocty!$N$9*Vypocty!$I$5, IF(#REF!&gt;Vypocty!$M$8, Vypocty!$N$8*Vypocty!$I$5, IF(#REF!&gt;0, Vypocty!$I$5, 0)))</f>
        <v>#REF!</v>
      </c>
      <c r="K33" s="15" t="e">
        <f>IF(#REF!&gt;Vypocty!$M$9, Vypocty!$N$9*Vypocty!$I$5, IF(#REF!&gt;Vypocty!$M$8, Vypocty!$N$8*Vypocty!$I$5, IF(#REF!&gt;0, Vypocty!$I$5, 0)))</f>
        <v>#REF!</v>
      </c>
      <c r="L33" s="15" t="e">
        <f>IF(#REF!&gt;Vypocty!$M$9, Vypocty!$N$9*Vypocty!$I$7, IF(#REF!&gt;Vypocty!$M$8, Vypocty!$N$8*Vypocty!$I$7, IF(#REF!&gt;0, Vypocty!$I$7, 0)))</f>
        <v>#REF!</v>
      </c>
    </row>
    <row r="34" spans="2:12" x14ac:dyDescent="0.25">
      <c r="B34" s="14">
        <v>24</v>
      </c>
      <c r="C34" s="14" t="e">
        <f>IF(#REF!&gt;Vypocty!$M$9, Vypocty!$N$9*Vypocty!$G$4, IF(#REF!&gt;Vypocty!$M$8, Vypocty!$N$8*Vypocty!$G$4, IF(#REF!&gt;0, Vypocty!$G$4, 0)))</f>
        <v>#REF!</v>
      </c>
      <c r="D34" s="14" t="e">
        <f>IF(#REF!&gt;Vypocty!$M$9, Vypocty!$N$9*Vypocty!$G$5, IF(#REF!&gt;Vypocty!$M$8, Vypocty!$N$8*Vypocty!$G$5, IF(#REF!&gt;0, Vypocty!$G$5, 0)))</f>
        <v>#REF!</v>
      </c>
      <c r="E34" s="14" t="e">
        <f>IF(#REF!&gt;Vypocty!$M$9, Vypocty!$N$9*Vypocty!$G$6, IF(#REF!&gt;Vypocty!$M$8, Vypocty!$N$8*Vypocty!$G$6, IF(#REF!&gt;0, Vypocty!$G$6, 0)))</f>
        <v>#REF!</v>
      </c>
      <c r="F34" s="15" t="e">
        <f>IF(#REF!&gt;Vypocty!$M$9, Vypocty!$N$9*Vypocty!$G$7, IF(#REF!&gt;Vypocty!$M$8, Vypocty!$N$8*Vypocty!$G$7, IF(#REF!&gt;0, Vypocty!$G$7, 0)))</f>
        <v>#REF!</v>
      </c>
      <c r="G34" s="15" t="e">
        <f>IF(#REF!&gt;Vypocty!$M$9, Vypocty!$N$9*Vypocty!$I$4, IF(#REF!&gt;Vypocty!$M$8, Vypocty!$N$8*Vypocty!$I$4, IF(#REF!&gt;0, Vypocty!$I$4, 0)))</f>
        <v>#REF!</v>
      </c>
      <c r="H34" s="15" t="e">
        <f>IF(#REF!&gt;Vypocty!$M$9, Vypocty!$N$9*Vypocty!$I$4, IF(#REF!&gt;Vypocty!$M$8, Vypocty!$N$8*Vypocty!$I$4, IF(#REF!&gt;0, Vypocty!$I$4, 0)))</f>
        <v>#REF!</v>
      </c>
      <c r="I34" s="15" t="e">
        <f>IF(#REF!&gt;Vypocty!$M$9, Vypocty!$N$9*Vypocty!$I$6, IF(#REF!&gt;Vypocty!$M$8, Vypocty!$N$8*Vypocty!$I$6, IF(#REF!&gt;0, Vypocty!$I$6, 0)))</f>
        <v>#REF!</v>
      </c>
      <c r="J34" s="15" t="e">
        <f>IF(#REF!&gt;Vypocty!$M$9, Vypocty!$N$9*Vypocty!$I$5, IF(#REF!&gt;Vypocty!$M$8, Vypocty!$N$8*Vypocty!$I$5, IF(#REF!&gt;0, Vypocty!$I$5, 0)))</f>
        <v>#REF!</v>
      </c>
      <c r="K34" s="15" t="e">
        <f>IF(#REF!&gt;Vypocty!$M$9, Vypocty!$N$9*Vypocty!$I$5, IF(#REF!&gt;Vypocty!$M$8, Vypocty!$N$8*Vypocty!$I$5, IF(#REF!&gt;0, Vypocty!$I$5, 0)))</f>
        <v>#REF!</v>
      </c>
      <c r="L34" s="15" t="e">
        <f>IF(#REF!&gt;Vypocty!$M$9, Vypocty!$N$9*Vypocty!$I$7, IF(#REF!&gt;Vypocty!$M$8, Vypocty!$N$8*Vypocty!$I$7, IF(#REF!&gt;0, Vypocty!$I$7, 0)))</f>
        <v>#REF!</v>
      </c>
    </row>
    <row r="35" spans="2:12" x14ac:dyDescent="0.25">
      <c r="B35" s="14">
        <v>25</v>
      </c>
      <c r="C35" s="14" t="e">
        <f>IF(#REF!&gt;Vypocty!$M$9, Vypocty!$N$9*Vypocty!$G$4, IF(#REF!&gt;Vypocty!$M$8, Vypocty!$N$8*Vypocty!$G$4, IF(#REF!&gt;0, Vypocty!$G$4, 0)))</f>
        <v>#REF!</v>
      </c>
      <c r="D35" s="14" t="e">
        <f>IF(#REF!&gt;Vypocty!$M$9, Vypocty!$N$9*Vypocty!$G$5, IF(#REF!&gt;Vypocty!$M$8, Vypocty!$N$8*Vypocty!$G$5, IF(#REF!&gt;0, Vypocty!$G$5, 0)))</f>
        <v>#REF!</v>
      </c>
      <c r="E35" s="14" t="e">
        <f>IF(#REF!&gt;Vypocty!$M$9, Vypocty!$N$9*Vypocty!$G$6, IF(#REF!&gt;Vypocty!$M$8, Vypocty!$N$8*Vypocty!$G$6, IF(#REF!&gt;0, Vypocty!$G$6, 0)))</f>
        <v>#REF!</v>
      </c>
      <c r="F35" s="15" t="e">
        <f>IF(#REF!&gt;Vypocty!$M$9, Vypocty!$N$9*Vypocty!$G$7, IF(#REF!&gt;Vypocty!$M$8, Vypocty!$N$8*Vypocty!$G$7, IF(#REF!&gt;0, Vypocty!$G$7, 0)))</f>
        <v>#REF!</v>
      </c>
      <c r="G35" s="15" t="e">
        <f>IF(#REF!&gt;Vypocty!$M$9, Vypocty!$N$9*Vypocty!$I$4, IF(#REF!&gt;Vypocty!$M$8, Vypocty!$N$8*Vypocty!$I$4, IF(#REF!&gt;0, Vypocty!$I$4, 0)))</f>
        <v>#REF!</v>
      </c>
      <c r="H35" s="15" t="e">
        <f>IF(#REF!&gt;Vypocty!$M$9, Vypocty!$N$9*Vypocty!$I$4, IF(#REF!&gt;Vypocty!$M$8, Vypocty!$N$8*Vypocty!$I$4, IF(#REF!&gt;0, Vypocty!$I$4, 0)))</f>
        <v>#REF!</v>
      </c>
      <c r="I35" s="15" t="e">
        <f>IF(#REF!&gt;Vypocty!$M$9, Vypocty!$N$9*Vypocty!$I$6, IF(#REF!&gt;Vypocty!$M$8, Vypocty!$N$8*Vypocty!$I$6, IF(#REF!&gt;0, Vypocty!$I$6, 0)))</f>
        <v>#REF!</v>
      </c>
      <c r="J35" s="15" t="e">
        <f>IF(#REF!&gt;Vypocty!$M$9, Vypocty!$N$9*Vypocty!$I$5, IF(#REF!&gt;Vypocty!$M$8, Vypocty!$N$8*Vypocty!$I$5, IF(#REF!&gt;0, Vypocty!$I$5, 0)))</f>
        <v>#REF!</v>
      </c>
      <c r="K35" s="15" t="e">
        <f>IF(#REF!&gt;Vypocty!$M$9, Vypocty!$N$9*Vypocty!$I$5, IF(#REF!&gt;Vypocty!$M$8, Vypocty!$N$8*Vypocty!$I$5, IF(#REF!&gt;0, Vypocty!$I$5, 0)))</f>
        <v>#REF!</v>
      </c>
      <c r="L35" s="15" t="e">
        <f>IF(#REF!&gt;Vypocty!$M$9, Vypocty!$N$9*Vypocty!$I$7, IF(#REF!&gt;Vypocty!$M$8, Vypocty!$N$8*Vypocty!$I$7, IF(#REF!&gt;0, Vypocty!$I$7, 0)))</f>
        <v>#REF!</v>
      </c>
    </row>
    <row r="36" spans="2:12" x14ac:dyDescent="0.25">
      <c r="B36" s="14">
        <v>26</v>
      </c>
      <c r="C36" s="14" t="e">
        <f>IF(#REF!&gt;Vypocty!$M$9, Vypocty!$N$9*Vypocty!$G$4, IF(#REF!&gt;Vypocty!$M$8, Vypocty!$N$8*Vypocty!$G$4, IF(#REF!&gt;0, Vypocty!$G$4, 0)))</f>
        <v>#REF!</v>
      </c>
      <c r="D36" s="14" t="e">
        <f>IF(#REF!&gt;Vypocty!$M$9, Vypocty!$N$9*Vypocty!$G$5, IF(#REF!&gt;Vypocty!$M$8, Vypocty!$N$8*Vypocty!$G$5, IF(#REF!&gt;0, Vypocty!$G$5, 0)))</f>
        <v>#REF!</v>
      </c>
      <c r="E36" s="14" t="e">
        <f>IF(#REF!&gt;Vypocty!$M$9, Vypocty!$N$9*Vypocty!$G$6, IF(#REF!&gt;Vypocty!$M$8, Vypocty!$N$8*Vypocty!$G$6, IF(#REF!&gt;0, Vypocty!$G$6, 0)))</f>
        <v>#REF!</v>
      </c>
      <c r="F36" s="15" t="e">
        <f>IF(#REF!&gt;Vypocty!$M$9, Vypocty!$N$9*Vypocty!$G$7, IF(#REF!&gt;Vypocty!$M$8, Vypocty!$N$8*Vypocty!$G$7, IF(#REF!&gt;0, Vypocty!$G$7, 0)))</f>
        <v>#REF!</v>
      </c>
      <c r="G36" s="15" t="e">
        <f>IF(#REF!&gt;Vypocty!$M$9, Vypocty!$N$9*Vypocty!$I$4, IF(#REF!&gt;Vypocty!$M$8, Vypocty!$N$8*Vypocty!$I$4, IF(#REF!&gt;0, Vypocty!$I$4, 0)))</f>
        <v>#REF!</v>
      </c>
      <c r="H36" s="15" t="e">
        <f>IF(#REF!&gt;Vypocty!$M$9, Vypocty!$N$9*Vypocty!$I$4, IF(#REF!&gt;Vypocty!$M$8, Vypocty!$N$8*Vypocty!$I$4, IF(#REF!&gt;0, Vypocty!$I$4, 0)))</f>
        <v>#REF!</v>
      </c>
      <c r="I36" s="15" t="e">
        <f>IF(#REF!&gt;Vypocty!$M$9, Vypocty!$N$9*Vypocty!$I$6, IF(#REF!&gt;Vypocty!$M$8, Vypocty!$N$8*Vypocty!$I$6, IF(#REF!&gt;0, Vypocty!$I$6, 0)))</f>
        <v>#REF!</v>
      </c>
      <c r="J36" s="15" t="e">
        <f>IF(#REF!&gt;Vypocty!$M$9, Vypocty!$N$9*Vypocty!$I$5, IF(#REF!&gt;Vypocty!$M$8, Vypocty!$N$8*Vypocty!$I$5, IF(#REF!&gt;0, Vypocty!$I$5, 0)))</f>
        <v>#REF!</v>
      </c>
      <c r="K36" s="15" t="e">
        <f>IF(#REF!&gt;Vypocty!$M$9, Vypocty!$N$9*Vypocty!$I$5, IF(#REF!&gt;Vypocty!$M$8, Vypocty!$N$8*Vypocty!$I$5, IF(#REF!&gt;0, Vypocty!$I$5, 0)))</f>
        <v>#REF!</v>
      </c>
      <c r="L36" s="15" t="e">
        <f>IF(#REF!&gt;Vypocty!$M$9, Vypocty!$N$9*Vypocty!$I$7, IF(#REF!&gt;Vypocty!$M$8, Vypocty!$N$8*Vypocty!$I$7, IF(#REF!&gt;0, Vypocty!$I$7, 0)))</f>
        <v>#REF!</v>
      </c>
    </row>
    <row r="37" spans="2:12" x14ac:dyDescent="0.25">
      <c r="B37" s="14">
        <v>27</v>
      </c>
      <c r="C37" s="14" t="e">
        <f>IF(#REF!&gt;Vypocty!$M$9, Vypocty!$N$9*Vypocty!$G$4, IF(#REF!&gt;Vypocty!$M$8, Vypocty!$N$8*Vypocty!$G$4, IF(#REF!&gt;0, Vypocty!$G$4, 0)))</f>
        <v>#REF!</v>
      </c>
      <c r="D37" s="14" t="e">
        <f>IF(#REF!&gt;Vypocty!$M$9, Vypocty!$N$9*Vypocty!$G$5, IF(#REF!&gt;Vypocty!$M$8, Vypocty!$N$8*Vypocty!$G$5, IF(#REF!&gt;0, Vypocty!$G$5, 0)))</f>
        <v>#REF!</v>
      </c>
      <c r="E37" s="14" t="e">
        <f>IF(#REF!&gt;Vypocty!$M$9, Vypocty!$N$9*Vypocty!$G$6, IF(#REF!&gt;Vypocty!$M$8, Vypocty!$N$8*Vypocty!$G$6, IF(#REF!&gt;0, Vypocty!$G$6, 0)))</f>
        <v>#REF!</v>
      </c>
      <c r="F37" s="15" t="e">
        <f>IF(#REF!&gt;Vypocty!$M$9, Vypocty!$N$9*Vypocty!$G$7, IF(#REF!&gt;Vypocty!$M$8, Vypocty!$N$8*Vypocty!$G$7, IF(#REF!&gt;0, Vypocty!$G$7, 0)))</f>
        <v>#REF!</v>
      </c>
      <c r="G37" s="15" t="e">
        <f>IF(#REF!&gt;Vypocty!$M$9, Vypocty!$N$9*Vypocty!$I$4, IF(#REF!&gt;Vypocty!$M$8, Vypocty!$N$8*Vypocty!$I$4, IF(#REF!&gt;0, Vypocty!$I$4, 0)))</f>
        <v>#REF!</v>
      </c>
      <c r="H37" s="15" t="e">
        <f>IF(#REF!&gt;Vypocty!$M$9, Vypocty!$N$9*Vypocty!$I$4, IF(#REF!&gt;Vypocty!$M$8, Vypocty!$N$8*Vypocty!$I$4, IF(#REF!&gt;0, Vypocty!$I$4, 0)))</f>
        <v>#REF!</v>
      </c>
      <c r="I37" s="15" t="e">
        <f>IF(#REF!&gt;Vypocty!$M$9, Vypocty!$N$9*Vypocty!$I$6, IF(#REF!&gt;Vypocty!$M$8, Vypocty!$N$8*Vypocty!$I$6, IF(#REF!&gt;0, Vypocty!$I$6, 0)))</f>
        <v>#REF!</v>
      </c>
      <c r="J37" s="15" t="e">
        <f>IF(#REF!&gt;Vypocty!$M$9, Vypocty!$N$9*Vypocty!$I$5, IF(#REF!&gt;Vypocty!$M$8, Vypocty!$N$8*Vypocty!$I$5, IF(#REF!&gt;0, Vypocty!$I$5, 0)))</f>
        <v>#REF!</v>
      </c>
      <c r="K37" s="15" t="e">
        <f>IF(#REF!&gt;Vypocty!$M$9, Vypocty!$N$9*Vypocty!$I$5, IF(#REF!&gt;Vypocty!$M$8, Vypocty!$N$8*Vypocty!$I$5, IF(#REF!&gt;0, Vypocty!$I$5, 0)))</f>
        <v>#REF!</v>
      </c>
      <c r="L37" s="15" t="e">
        <f>IF(#REF!&gt;Vypocty!$M$9, Vypocty!$N$9*Vypocty!$I$7, IF(#REF!&gt;Vypocty!$M$8, Vypocty!$N$8*Vypocty!$I$7, IF(#REF!&gt;0, Vypocty!$I$7, 0)))</f>
        <v>#REF!</v>
      </c>
    </row>
    <row r="38" spans="2:12" x14ac:dyDescent="0.25">
      <c r="B38" s="14">
        <v>28</v>
      </c>
      <c r="C38" s="14" t="e">
        <f>IF(#REF!&gt;Vypocty!$M$9, Vypocty!$N$9*Vypocty!$G$4, IF(#REF!&gt;Vypocty!$M$8, Vypocty!$N$8*Vypocty!$G$4, IF(#REF!&gt;0, Vypocty!$G$4, 0)))</f>
        <v>#REF!</v>
      </c>
      <c r="D38" s="14" t="e">
        <f>IF(#REF!&gt;Vypocty!$M$9, Vypocty!$N$9*Vypocty!$G$5, IF(#REF!&gt;Vypocty!$M$8, Vypocty!$N$8*Vypocty!$G$5, IF(#REF!&gt;0, Vypocty!$G$5, 0)))</f>
        <v>#REF!</v>
      </c>
      <c r="E38" s="14" t="e">
        <f>IF(#REF!&gt;Vypocty!$M$9, Vypocty!$N$9*Vypocty!$G$6, IF(#REF!&gt;Vypocty!$M$8, Vypocty!$N$8*Vypocty!$G$6, IF(#REF!&gt;0, Vypocty!$G$6, 0)))</f>
        <v>#REF!</v>
      </c>
      <c r="F38" s="15" t="e">
        <f>IF(#REF!&gt;Vypocty!$M$9, Vypocty!$N$9*Vypocty!$G$7, IF(#REF!&gt;Vypocty!$M$8, Vypocty!$N$8*Vypocty!$G$7, IF(#REF!&gt;0, Vypocty!$G$7, 0)))</f>
        <v>#REF!</v>
      </c>
      <c r="G38" s="15" t="e">
        <f>IF(#REF!&gt;Vypocty!$M$9, Vypocty!$N$9*Vypocty!$I$4, IF(#REF!&gt;Vypocty!$M$8, Vypocty!$N$8*Vypocty!$I$4, IF(#REF!&gt;0, Vypocty!$I$4, 0)))</f>
        <v>#REF!</v>
      </c>
      <c r="H38" s="15" t="e">
        <f>IF(#REF!&gt;Vypocty!$M$9, Vypocty!$N$9*Vypocty!$I$4, IF(#REF!&gt;Vypocty!$M$8, Vypocty!$N$8*Vypocty!$I$4, IF(#REF!&gt;0, Vypocty!$I$4, 0)))</f>
        <v>#REF!</v>
      </c>
      <c r="I38" s="15" t="e">
        <f>IF(#REF!&gt;Vypocty!$M$9, Vypocty!$N$9*Vypocty!$I$6, IF(#REF!&gt;Vypocty!$M$8, Vypocty!$N$8*Vypocty!$I$6, IF(#REF!&gt;0, Vypocty!$I$6, 0)))</f>
        <v>#REF!</v>
      </c>
      <c r="J38" s="15" t="e">
        <f>IF(#REF!&gt;Vypocty!$M$9, Vypocty!$N$9*Vypocty!$I$5, IF(#REF!&gt;Vypocty!$M$8, Vypocty!$N$8*Vypocty!$I$5, IF(#REF!&gt;0, Vypocty!$I$5, 0)))</f>
        <v>#REF!</v>
      </c>
      <c r="K38" s="15" t="e">
        <f>IF(#REF!&gt;Vypocty!$M$9, Vypocty!$N$9*Vypocty!$I$5, IF(#REF!&gt;Vypocty!$M$8, Vypocty!$N$8*Vypocty!$I$5, IF(#REF!&gt;0, Vypocty!$I$5, 0)))</f>
        <v>#REF!</v>
      </c>
      <c r="L38" s="15" t="e">
        <f>IF(#REF!&gt;Vypocty!$M$9, Vypocty!$N$9*Vypocty!$I$7, IF(#REF!&gt;Vypocty!$M$8, Vypocty!$N$8*Vypocty!$I$7, IF(#REF!&gt;0, Vypocty!$I$7, 0)))</f>
        <v>#REF!</v>
      </c>
    </row>
    <row r="39" spans="2:12" x14ac:dyDescent="0.25">
      <c r="B39" s="14">
        <v>29</v>
      </c>
      <c r="C39" s="14" t="e">
        <f>IF(#REF!&gt;Vypocty!$M$9, Vypocty!$N$9*Vypocty!$G$4, IF(#REF!&gt;Vypocty!$M$8, Vypocty!$N$8*Vypocty!$G$4, IF(#REF!&gt;0, Vypocty!$G$4, 0)))</f>
        <v>#REF!</v>
      </c>
      <c r="D39" s="14" t="e">
        <f>IF(#REF!&gt;Vypocty!$M$9, Vypocty!$N$9*Vypocty!$G$5, IF(#REF!&gt;Vypocty!$M$8, Vypocty!$N$8*Vypocty!$G$5, IF(#REF!&gt;0, Vypocty!$G$5, 0)))</f>
        <v>#REF!</v>
      </c>
      <c r="E39" s="14" t="e">
        <f>IF(#REF!&gt;Vypocty!$M$9, Vypocty!$N$9*Vypocty!$G$6, IF(#REF!&gt;Vypocty!$M$8, Vypocty!$N$8*Vypocty!$G$6, IF(#REF!&gt;0, Vypocty!$G$6, 0)))</f>
        <v>#REF!</v>
      </c>
      <c r="F39" s="15" t="e">
        <f>IF(#REF!&gt;Vypocty!$M$9, Vypocty!$N$9*Vypocty!$G$7, IF(#REF!&gt;Vypocty!$M$8, Vypocty!$N$8*Vypocty!$G$7, IF(#REF!&gt;0, Vypocty!$G$7, 0)))</f>
        <v>#REF!</v>
      </c>
      <c r="G39" s="15" t="e">
        <f>IF(#REF!&gt;Vypocty!$M$9, Vypocty!$N$9*Vypocty!$I$4, IF(#REF!&gt;Vypocty!$M$8, Vypocty!$N$8*Vypocty!$I$4, IF(#REF!&gt;0, Vypocty!$I$4, 0)))</f>
        <v>#REF!</v>
      </c>
      <c r="H39" s="15" t="e">
        <f>IF(#REF!&gt;Vypocty!$M$9, Vypocty!$N$9*Vypocty!$I$4, IF(#REF!&gt;Vypocty!$M$8, Vypocty!$N$8*Vypocty!$I$4, IF(#REF!&gt;0, Vypocty!$I$4, 0)))</f>
        <v>#REF!</v>
      </c>
      <c r="I39" s="15" t="e">
        <f>IF(#REF!&gt;Vypocty!$M$9, Vypocty!$N$9*Vypocty!$I$6, IF(#REF!&gt;Vypocty!$M$8, Vypocty!$N$8*Vypocty!$I$6, IF(#REF!&gt;0, Vypocty!$I$6, 0)))</f>
        <v>#REF!</v>
      </c>
      <c r="J39" s="15" t="e">
        <f>IF(#REF!&gt;Vypocty!$M$9, Vypocty!$N$9*Vypocty!$I$5, IF(#REF!&gt;Vypocty!$M$8, Vypocty!$N$8*Vypocty!$I$5, IF(#REF!&gt;0, Vypocty!$I$5, 0)))</f>
        <v>#REF!</v>
      </c>
      <c r="K39" s="15" t="e">
        <f>IF(#REF!&gt;Vypocty!$M$9, Vypocty!$N$9*Vypocty!$I$5, IF(#REF!&gt;Vypocty!$M$8, Vypocty!$N$8*Vypocty!$I$5, IF(#REF!&gt;0, Vypocty!$I$5, 0)))</f>
        <v>#REF!</v>
      </c>
      <c r="L39" s="15" t="e">
        <f>IF(#REF!&gt;Vypocty!$M$9, Vypocty!$N$9*Vypocty!$I$7, IF(#REF!&gt;Vypocty!$M$8, Vypocty!$N$8*Vypocty!$I$7, IF(#REF!&gt;0, Vypocty!$I$7, 0)))</f>
        <v>#REF!</v>
      </c>
    </row>
    <row r="40" spans="2:12" x14ac:dyDescent="0.25">
      <c r="B40" s="14">
        <v>30</v>
      </c>
      <c r="C40" s="14" t="e">
        <f>IF(#REF!&gt;Vypocty!$M$9, Vypocty!$N$9*Vypocty!$G$4, IF(#REF!&gt;Vypocty!$M$8, Vypocty!$N$8*Vypocty!$G$4, IF(#REF!&gt;0, Vypocty!$G$4, 0)))</f>
        <v>#REF!</v>
      </c>
      <c r="D40" s="14" t="e">
        <f>IF(#REF!&gt;Vypocty!$M$9, Vypocty!$N$9*Vypocty!$G$5, IF(#REF!&gt;Vypocty!$M$8, Vypocty!$N$8*Vypocty!$G$5, IF(#REF!&gt;0, Vypocty!$G$5, 0)))</f>
        <v>#REF!</v>
      </c>
      <c r="E40" s="14" t="e">
        <f>IF(#REF!&gt;Vypocty!$M$9, Vypocty!$N$9*Vypocty!$G$6, IF(#REF!&gt;Vypocty!$M$8, Vypocty!$N$8*Vypocty!$G$6, IF(#REF!&gt;0, Vypocty!$G$6, 0)))</f>
        <v>#REF!</v>
      </c>
      <c r="F40" s="15" t="e">
        <f>IF(#REF!&gt;Vypocty!$M$9, Vypocty!$N$9*Vypocty!$G$7, IF(#REF!&gt;Vypocty!$M$8, Vypocty!$N$8*Vypocty!$G$7, IF(#REF!&gt;0, Vypocty!$G$7, 0)))</f>
        <v>#REF!</v>
      </c>
      <c r="G40" s="15" t="e">
        <f>IF(#REF!&gt;Vypocty!$M$9, Vypocty!$N$9*Vypocty!$I$4, IF(#REF!&gt;Vypocty!$M$8, Vypocty!$N$8*Vypocty!$I$4, IF(#REF!&gt;0, Vypocty!$I$4, 0)))</f>
        <v>#REF!</v>
      </c>
      <c r="H40" s="15" t="e">
        <f>IF(#REF!&gt;Vypocty!$M$9, Vypocty!$N$9*Vypocty!$I$4, IF(#REF!&gt;Vypocty!$M$8, Vypocty!$N$8*Vypocty!$I$4, IF(#REF!&gt;0, Vypocty!$I$4, 0)))</f>
        <v>#REF!</v>
      </c>
      <c r="I40" s="15" t="e">
        <f>IF(#REF!&gt;Vypocty!$M$9, Vypocty!$N$9*Vypocty!$I$6, IF(#REF!&gt;Vypocty!$M$8, Vypocty!$N$8*Vypocty!$I$6, IF(#REF!&gt;0, Vypocty!$I$6, 0)))</f>
        <v>#REF!</v>
      </c>
      <c r="J40" s="15" t="e">
        <f>IF(#REF!&gt;Vypocty!$M$9, Vypocty!$N$9*Vypocty!$I$5, IF(#REF!&gt;Vypocty!$M$8, Vypocty!$N$8*Vypocty!$I$5, IF(#REF!&gt;0, Vypocty!$I$5, 0)))</f>
        <v>#REF!</v>
      </c>
      <c r="K40" s="15" t="e">
        <f>IF(#REF!&gt;Vypocty!$M$9, Vypocty!$N$9*Vypocty!$I$5, IF(#REF!&gt;Vypocty!$M$8, Vypocty!$N$8*Vypocty!$I$5, IF(#REF!&gt;0, Vypocty!$I$5, 0)))</f>
        <v>#REF!</v>
      </c>
      <c r="L40" s="15" t="e">
        <f>IF(#REF!&gt;Vypocty!$M$9, Vypocty!$N$9*Vypocty!$I$7, IF(#REF!&gt;Vypocty!$M$8, Vypocty!$N$8*Vypocty!$I$7, IF(#REF!&gt;0, Vypocty!$I$7, 0)))</f>
        <v>#REF!</v>
      </c>
    </row>
    <row r="41" spans="2:12" x14ac:dyDescent="0.25">
      <c r="B41" s="14">
        <v>31</v>
      </c>
      <c r="C41" s="14" t="e">
        <f>IF(#REF!&gt;Vypocty!$M$9, Vypocty!$N$9*Vypocty!$G$4, IF(#REF!&gt;Vypocty!$M$8, Vypocty!$N$8*Vypocty!$G$4, IF(#REF!&gt;0, Vypocty!$G$4, 0)))</f>
        <v>#REF!</v>
      </c>
      <c r="D41" s="14" t="e">
        <f>IF(#REF!&gt;Vypocty!$M$9, Vypocty!$N$9*Vypocty!$G$5, IF(#REF!&gt;Vypocty!$M$8, Vypocty!$N$8*Vypocty!$G$5, IF(#REF!&gt;0, Vypocty!$G$5, 0)))</f>
        <v>#REF!</v>
      </c>
      <c r="E41" s="14" t="e">
        <f>IF(#REF!&gt;Vypocty!$M$9, Vypocty!$N$9*Vypocty!$G$6, IF(#REF!&gt;Vypocty!$M$8, Vypocty!$N$8*Vypocty!$G$6, IF(#REF!&gt;0, Vypocty!$G$6, 0)))</f>
        <v>#REF!</v>
      </c>
      <c r="F41" s="15" t="e">
        <f>IF(#REF!&gt;Vypocty!$M$9, Vypocty!$N$9*Vypocty!$G$7, IF(#REF!&gt;Vypocty!$M$8, Vypocty!$N$8*Vypocty!$G$7, IF(#REF!&gt;0, Vypocty!$G$7, 0)))</f>
        <v>#REF!</v>
      </c>
      <c r="G41" s="15" t="e">
        <f>IF(#REF!&gt;Vypocty!$M$9, Vypocty!$N$9*Vypocty!$I$4, IF(#REF!&gt;Vypocty!$M$8, Vypocty!$N$8*Vypocty!$I$4, IF(#REF!&gt;0, Vypocty!$I$4, 0)))</f>
        <v>#REF!</v>
      </c>
      <c r="H41" s="15" t="e">
        <f>IF(#REF!&gt;Vypocty!$M$9, Vypocty!$N$9*Vypocty!$I$4, IF(#REF!&gt;Vypocty!$M$8, Vypocty!$N$8*Vypocty!$I$4, IF(#REF!&gt;0, Vypocty!$I$4, 0)))</f>
        <v>#REF!</v>
      </c>
      <c r="I41" s="15" t="e">
        <f>IF(#REF!&gt;Vypocty!$M$9, Vypocty!$N$9*Vypocty!$I$6, IF(#REF!&gt;Vypocty!$M$8, Vypocty!$N$8*Vypocty!$I$6, IF(#REF!&gt;0, Vypocty!$I$6, 0)))</f>
        <v>#REF!</v>
      </c>
      <c r="J41" s="15" t="e">
        <f>IF(#REF!&gt;Vypocty!$M$9, Vypocty!$N$9*Vypocty!$I$5, IF(#REF!&gt;Vypocty!$M$8, Vypocty!$N$8*Vypocty!$I$5, IF(#REF!&gt;0, Vypocty!$I$5, 0)))</f>
        <v>#REF!</v>
      </c>
      <c r="K41" s="15" t="e">
        <f>IF(#REF!&gt;Vypocty!$M$9, Vypocty!$N$9*Vypocty!$I$5, IF(#REF!&gt;Vypocty!$M$8, Vypocty!$N$8*Vypocty!$I$5, IF(#REF!&gt;0, Vypocty!$I$5, 0)))</f>
        <v>#REF!</v>
      </c>
      <c r="L41" s="15" t="e">
        <f>IF(#REF!&gt;Vypocty!$M$9, Vypocty!$N$9*Vypocty!$I$7, IF(#REF!&gt;Vypocty!$M$8, Vypocty!$N$8*Vypocty!$I$7, IF(#REF!&gt;0, Vypocty!$I$7, 0)))</f>
        <v>#REF!</v>
      </c>
    </row>
    <row r="42" spans="2:12" x14ac:dyDescent="0.25">
      <c r="B42" s="14">
        <v>32</v>
      </c>
      <c r="C42" s="14" t="e">
        <f>IF(#REF!&gt;Vypocty!$M$9, Vypocty!$N$9*Vypocty!$G$4, IF(#REF!&gt;Vypocty!$M$8, Vypocty!$N$8*Vypocty!$G$4, IF(#REF!&gt;0, Vypocty!$G$4, 0)))</f>
        <v>#REF!</v>
      </c>
      <c r="D42" s="14" t="e">
        <f>IF(#REF!&gt;Vypocty!$M$9, Vypocty!$N$9*Vypocty!$G$5, IF(#REF!&gt;Vypocty!$M$8, Vypocty!$N$8*Vypocty!$G$5, IF(#REF!&gt;0, Vypocty!$G$5, 0)))</f>
        <v>#REF!</v>
      </c>
      <c r="E42" s="14" t="e">
        <f>IF(#REF!&gt;Vypocty!$M$9, Vypocty!$N$9*Vypocty!$G$6, IF(#REF!&gt;Vypocty!$M$8, Vypocty!$N$8*Vypocty!$G$6, IF(#REF!&gt;0, Vypocty!$G$6, 0)))</f>
        <v>#REF!</v>
      </c>
      <c r="F42" s="15" t="e">
        <f>IF(#REF!&gt;Vypocty!$M$9, Vypocty!$N$9*Vypocty!$G$7, IF(#REF!&gt;Vypocty!$M$8, Vypocty!$N$8*Vypocty!$G$7, IF(#REF!&gt;0, Vypocty!$G$7, 0)))</f>
        <v>#REF!</v>
      </c>
      <c r="G42" s="15" t="e">
        <f>IF(#REF!&gt;Vypocty!$M$9, Vypocty!$N$9*Vypocty!$I$4, IF(#REF!&gt;Vypocty!$M$8, Vypocty!$N$8*Vypocty!$I$4, IF(#REF!&gt;0, Vypocty!$I$4, 0)))</f>
        <v>#REF!</v>
      </c>
      <c r="H42" s="15" t="e">
        <f>IF(#REF!&gt;Vypocty!$M$9, Vypocty!$N$9*Vypocty!$I$4, IF(#REF!&gt;Vypocty!$M$8, Vypocty!$N$8*Vypocty!$I$4, IF(#REF!&gt;0, Vypocty!$I$4, 0)))</f>
        <v>#REF!</v>
      </c>
      <c r="I42" s="15" t="e">
        <f>IF(#REF!&gt;Vypocty!$M$9, Vypocty!$N$9*Vypocty!$I$6, IF(#REF!&gt;Vypocty!$M$8, Vypocty!$N$8*Vypocty!$I$6, IF(#REF!&gt;0, Vypocty!$I$6, 0)))</f>
        <v>#REF!</v>
      </c>
      <c r="J42" s="15" t="e">
        <f>IF(#REF!&gt;Vypocty!$M$9, Vypocty!$N$9*Vypocty!$I$5, IF(#REF!&gt;Vypocty!$M$8, Vypocty!$N$8*Vypocty!$I$5, IF(#REF!&gt;0, Vypocty!$I$5, 0)))</f>
        <v>#REF!</v>
      </c>
      <c r="K42" s="15" t="e">
        <f>IF(#REF!&gt;Vypocty!$M$9, Vypocty!$N$9*Vypocty!$I$5, IF(#REF!&gt;Vypocty!$M$8, Vypocty!$N$8*Vypocty!$I$5, IF(#REF!&gt;0, Vypocty!$I$5, 0)))</f>
        <v>#REF!</v>
      </c>
      <c r="L42" s="15" t="e">
        <f>IF(#REF!&gt;Vypocty!$M$9, Vypocty!$N$9*Vypocty!$I$7, IF(#REF!&gt;Vypocty!$M$8, Vypocty!$N$8*Vypocty!$I$7, IF(#REF!&gt;0, Vypocty!$I$7, 0)))</f>
        <v>#REF!</v>
      </c>
    </row>
    <row r="43" spans="2:12" x14ac:dyDescent="0.25">
      <c r="B43" s="14">
        <v>33</v>
      </c>
      <c r="C43" s="14" t="e">
        <f>IF(#REF!&gt;Vypocty!$M$9, Vypocty!$N$9*Vypocty!$G$4, IF(#REF!&gt;Vypocty!$M$8, Vypocty!$N$8*Vypocty!$G$4, IF(#REF!&gt;0, Vypocty!$G$4, 0)))</f>
        <v>#REF!</v>
      </c>
      <c r="D43" s="14" t="e">
        <f>IF(#REF!&gt;Vypocty!$M$9, Vypocty!$N$9*Vypocty!$G$5, IF(#REF!&gt;Vypocty!$M$8, Vypocty!$N$8*Vypocty!$G$5, IF(#REF!&gt;0, Vypocty!$G$5, 0)))</f>
        <v>#REF!</v>
      </c>
      <c r="E43" s="14" t="e">
        <f>IF(#REF!&gt;Vypocty!$M$9, Vypocty!$N$9*Vypocty!$G$6, IF(#REF!&gt;Vypocty!$M$8, Vypocty!$N$8*Vypocty!$G$6, IF(#REF!&gt;0, Vypocty!$G$6, 0)))</f>
        <v>#REF!</v>
      </c>
      <c r="F43" s="15" t="e">
        <f>IF(#REF!&gt;Vypocty!$M$9, Vypocty!$N$9*Vypocty!$G$7, IF(#REF!&gt;Vypocty!$M$8, Vypocty!$N$8*Vypocty!$G$7, IF(#REF!&gt;0, Vypocty!$G$7, 0)))</f>
        <v>#REF!</v>
      </c>
      <c r="G43" s="15" t="e">
        <f>IF(#REF!&gt;Vypocty!$M$9, Vypocty!$N$9*Vypocty!$I$4, IF(#REF!&gt;Vypocty!$M$8, Vypocty!$N$8*Vypocty!$I$4, IF(#REF!&gt;0, Vypocty!$I$4, 0)))</f>
        <v>#REF!</v>
      </c>
      <c r="H43" s="15" t="e">
        <f>IF(#REF!&gt;Vypocty!$M$9, Vypocty!$N$9*Vypocty!$I$4, IF(#REF!&gt;Vypocty!$M$8, Vypocty!$N$8*Vypocty!$I$4, IF(#REF!&gt;0, Vypocty!$I$4, 0)))</f>
        <v>#REF!</v>
      </c>
      <c r="I43" s="15" t="e">
        <f>IF(#REF!&gt;Vypocty!$M$9, Vypocty!$N$9*Vypocty!$I$6, IF(#REF!&gt;Vypocty!$M$8, Vypocty!$N$8*Vypocty!$I$6, IF(#REF!&gt;0, Vypocty!$I$6, 0)))</f>
        <v>#REF!</v>
      </c>
      <c r="J43" s="15" t="e">
        <f>IF(#REF!&gt;Vypocty!$M$9, Vypocty!$N$9*Vypocty!$I$5, IF(#REF!&gt;Vypocty!$M$8, Vypocty!$N$8*Vypocty!$I$5, IF(#REF!&gt;0, Vypocty!$I$5, 0)))</f>
        <v>#REF!</v>
      </c>
      <c r="K43" s="15" t="e">
        <f>IF(#REF!&gt;Vypocty!$M$9, Vypocty!$N$9*Vypocty!$I$5, IF(#REF!&gt;Vypocty!$M$8, Vypocty!$N$8*Vypocty!$I$5, IF(#REF!&gt;0, Vypocty!$I$5, 0)))</f>
        <v>#REF!</v>
      </c>
      <c r="L43" s="15" t="e">
        <f>IF(#REF!&gt;Vypocty!$M$9, Vypocty!$N$9*Vypocty!$I$7, IF(#REF!&gt;Vypocty!$M$8, Vypocty!$N$8*Vypocty!$I$7, IF(#REF!&gt;0, Vypocty!$I$7, 0)))</f>
        <v>#REF!</v>
      </c>
    </row>
    <row r="44" spans="2:12" x14ac:dyDescent="0.25">
      <c r="B44" s="14">
        <v>34</v>
      </c>
      <c r="C44" s="14" t="e">
        <f>IF(#REF!&gt;Vypocty!$M$9, Vypocty!$N$9*Vypocty!$G$4, IF(#REF!&gt;Vypocty!$M$8, Vypocty!$N$8*Vypocty!$G$4, IF(#REF!&gt;0, Vypocty!$G$4, 0)))</f>
        <v>#REF!</v>
      </c>
      <c r="D44" s="14" t="e">
        <f>IF(#REF!&gt;Vypocty!$M$9, Vypocty!$N$9*Vypocty!$G$5, IF(#REF!&gt;Vypocty!$M$8, Vypocty!$N$8*Vypocty!$G$5, IF(#REF!&gt;0, Vypocty!$G$5, 0)))</f>
        <v>#REF!</v>
      </c>
      <c r="E44" s="14" t="e">
        <f>IF(#REF!&gt;Vypocty!$M$9, Vypocty!$N$9*Vypocty!$G$6, IF(#REF!&gt;Vypocty!$M$8, Vypocty!$N$8*Vypocty!$G$6, IF(#REF!&gt;0, Vypocty!$G$6, 0)))</f>
        <v>#REF!</v>
      </c>
      <c r="F44" s="15" t="e">
        <f>IF(#REF!&gt;Vypocty!$M$9, Vypocty!$N$9*Vypocty!$G$7, IF(#REF!&gt;Vypocty!$M$8, Vypocty!$N$8*Vypocty!$G$7, IF(#REF!&gt;0, Vypocty!$G$7, 0)))</f>
        <v>#REF!</v>
      </c>
      <c r="G44" s="15" t="e">
        <f>IF(#REF!&gt;Vypocty!$M$9, Vypocty!$N$9*Vypocty!$I$4, IF(#REF!&gt;Vypocty!$M$8, Vypocty!$N$8*Vypocty!$I$4, IF(#REF!&gt;0, Vypocty!$I$4, 0)))</f>
        <v>#REF!</v>
      </c>
      <c r="H44" s="15" t="e">
        <f>IF(#REF!&gt;Vypocty!$M$9, Vypocty!$N$9*Vypocty!$I$4, IF(#REF!&gt;Vypocty!$M$8, Vypocty!$N$8*Vypocty!$I$4, IF(#REF!&gt;0, Vypocty!$I$4, 0)))</f>
        <v>#REF!</v>
      </c>
      <c r="I44" s="15" t="e">
        <f>IF(#REF!&gt;Vypocty!$M$9, Vypocty!$N$9*Vypocty!$I$6, IF(#REF!&gt;Vypocty!$M$8, Vypocty!$N$8*Vypocty!$I$6, IF(#REF!&gt;0, Vypocty!$I$6, 0)))</f>
        <v>#REF!</v>
      </c>
      <c r="J44" s="15" t="e">
        <f>IF(#REF!&gt;Vypocty!$M$9, Vypocty!$N$9*Vypocty!$I$5, IF(#REF!&gt;Vypocty!$M$8, Vypocty!$N$8*Vypocty!$I$5, IF(#REF!&gt;0, Vypocty!$I$5, 0)))</f>
        <v>#REF!</v>
      </c>
      <c r="K44" s="15" t="e">
        <f>IF(#REF!&gt;Vypocty!$M$9, Vypocty!$N$9*Vypocty!$I$5, IF(#REF!&gt;Vypocty!$M$8, Vypocty!$N$8*Vypocty!$I$5, IF(#REF!&gt;0, Vypocty!$I$5, 0)))</f>
        <v>#REF!</v>
      </c>
      <c r="L44" s="15" t="e">
        <f>IF(#REF!&gt;Vypocty!$M$9, Vypocty!$N$9*Vypocty!$I$7, IF(#REF!&gt;Vypocty!$M$8, Vypocty!$N$8*Vypocty!$I$7, IF(#REF!&gt;0, Vypocty!$I$7, 0)))</f>
        <v>#REF!</v>
      </c>
    </row>
    <row r="45" spans="2:12" x14ac:dyDescent="0.25">
      <c r="B45" s="14">
        <v>35</v>
      </c>
      <c r="C45" s="14" t="e">
        <f>IF(#REF!&gt;Vypocty!$M$9, Vypocty!$N$9*Vypocty!$G$4, IF(#REF!&gt;Vypocty!$M$8, Vypocty!$N$8*Vypocty!$G$4, IF(#REF!&gt;0, Vypocty!$G$4, 0)))</f>
        <v>#REF!</v>
      </c>
      <c r="D45" s="14" t="e">
        <f>IF(#REF!&gt;Vypocty!$M$9, Vypocty!$N$9*Vypocty!$G$5, IF(#REF!&gt;Vypocty!$M$8, Vypocty!$N$8*Vypocty!$G$5, IF(#REF!&gt;0, Vypocty!$G$5, 0)))</f>
        <v>#REF!</v>
      </c>
      <c r="E45" s="14" t="e">
        <f>IF(#REF!&gt;Vypocty!$M$9, Vypocty!$N$9*Vypocty!$G$6, IF(#REF!&gt;Vypocty!$M$8, Vypocty!$N$8*Vypocty!$G$6, IF(#REF!&gt;0, Vypocty!$G$6, 0)))</f>
        <v>#REF!</v>
      </c>
      <c r="F45" s="15" t="e">
        <f>IF(#REF!&gt;Vypocty!$M$9, Vypocty!$N$9*Vypocty!$G$7, IF(#REF!&gt;Vypocty!$M$8, Vypocty!$N$8*Vypocty!$G$7, IF(#REF!&gt;0, Vypocty!$G$7, 0)))</f>
        <v>#REF!</v>
      </c>
      <c r="G45" s="15" t="e">
        <f>IF(#REF!&gt;Vypocty!$M$9, Vypocty!$N$9*Vypocty!$I$4, IF(#REF!&gt;Vypocty!$M$8, Vypocty!$N$8*Vypocty!$I$4, IF(#REF!&gt;0, Vypocty!$I$4, 0)))</f>
        <v>#REF!</v>
      </c>
      <c r="H45" s="15" t="e">
        <f>IF(#REF!&gt;Vypocty!$M$9, Vypocty!$N$9*Vypocty!$I$4, IF(#REF!&gt;Vypocty!$M$8, Vypocty!$N$8*Vypocty!$I$4, IF(#REF!&gt;0, Vypocty!$I$4, 0)))</f>
        <v>#REF!</v>
      </c>
      <c r="I45" s="15" t="e">
        <f>IF(#REF!&gt;Vypocty!$M$9, Vypocty!$N$9*Vypocty!$I$6, IF(#REF!&gt;Vypocty!$M$8, Vypocty!$N$8*Vypocty!$I$6, IF(#REF!&gt;0, Vypocty!$I$6, 0)))</f>
        <v>#REF!</v>
      </c>
      <c r="J45" s="15" t="e">
        <f>IF(#REF!&gt;Vypocty!$M$9, Vypocty!$N$9*Vypocty!$I$5, IF(#REF!&gt;Vypocty!$M$8, Vypocty!$N$8*Vypocty!$I$5, IF(#REF!&gt;0, Vypocty!$I$5, 0)))</f>
        <v>#REF!</v>
      </c>
      <c r="K45" s="15" t="e">
        <f>IF(#REF!&gt;Vypocty!$M$9, Vypocty!$N$9*Vypocty!$I$5, IF(#REF!&gt;Vypocty!$M$8, Vypocty!$N$8*Vypocty!$I$5, IF(#REF!&gt;0, Vypocty!$I$5, 0)))</f>
        <v>#REF!</v>
      </c>
      <c r="L45" s="15" t="e">
        <f>IF(#REF!&gt;Vypocty!$M$9, Vypocty!$N$9*Vypocty!$I$7, IF(#REF!&gt;Vypocty!$M$8, Vypocty!$N$8*Vypocty!$I$7, IF(#REF!&gt;0, Vypocty!$I$7, 0)))</f>
        <v>#REF!</v>
      </c>
    </row>
    <row r="46" spans="2:12" x14ac:dyDescent="0.25">
      <c r="B46" s="14">
        <v>36</v>
      </c>
      <c r="C46" s="14" t="e">
        <f>IF(#REF!&gt;Vypocty!$M$9, Vypocty!$N$9*Vypocty!$G$4, IF(#REF!&gt;Vypocty!$M$8, Vypocty!$N$8*Vypocty!$G$4, IF(#REF!&gt;0, Vypocty!$G$4, 0)))</f>
        <v>#REF!</v>
      </c>
      <c r="D46" s="14" t="e">
        <f>IF(#REF!&gt;Vypocty!$M$9, Vypocty!$N$9*Vypocty!$G$5, IF(#REF!&gt;Vypocty!$M$8, Vypocty!$N$8*Vypocty!$G$5, IF(#REF!&gt;0, Vypocty!$G$5, 0)))</f>
        <v>#REF!</v>
      </c>
      <c r="E46" s="14" t="e">
        <f>IF(#REF!&gt;Vypocty!$M$9, Vypocty!$N$9*Vypocty!$G$6, IF(#REF!&gt;Vypocty!$M$8, Vypocty!$N$8*Vypocty!$G$6, IF(#REF!&gt;0, Vypocty!$G$6, 0)))</f>
        <v>#REF!</v>
      </c>
      <c r="F46" s="15" t="e">
        <f>IF(#REF!&gt;Vypocty!$M$9, Vypocty!$N$9*Vypocty!$G$7, IF(#REF!&gt;Vypocty!$M$8, Vypocty!$N$8*Vypocty!$G$7, IF(#REF!&gt;0, Vypocty!$G$7, 0)))</f>
        <v>#REF!</v>
      </c>
      <c r="G46" s="15" t="e">
        <f>IF(#REF!&gt;Vypocty!$M$9, Vypocty!$N$9*Vypocty!$I$4, IF(#REF!&gt;Vypocty!$M$8, Vypocty!$N$8*Vypocty!$I$4, IF(#REF!&gt;0, Vypocty!$I$4, 0)))</f>
        <v>#REF!</v>
      </c>
      <c r="H46" s="15" t="e">
        <f>IF(#REF!&gt;Vypocty!$M$9, Vypocty!$N$9*Vypocty!$I$4, IF(#REF!&gt;Vypocty!$M$8, Vypocty!$N$8*Vypocty!$I$4, IF(#REF!&gt;0, Vypocty!$I$4, 0)))</f>
        <v>#REF!</v>
      </c>
      <c r="I46" s="15" t="e">
        <f>IF(#REF!&gt;Vypocty!$M$9, Vypocty!$N$9*Vypocty!$I$6, IF(#REF!&gt;Vypocty!$M$8, Vypocty!$N$8*Vypocty!$I$6, IF(#REF!&gt;0, Vypocty!$I$6, 0)))</f>
        <v>#REF!</v>
      </c>
      <c r="J46" s="15" t="e">
        <f>IF(#REF!&gt;Vypocty!$M$9, Vypocty!$N$9*Vypocty!$I$5, IF(#REF!&gt;Vypocty!$M$8, Vypocty!$N$8*Vypocty!$I$5, IF(#REF!&gt;0, Vypocty!$I$5, 0)))</f>
        <v>#REF!</v>
      </c>
      <c r="K46" s="15" t="e">
        <f>IF(#REF!&gt;Vypocty!$M$9, Vypocty!$N$9*Vypocty!$I$5, IF(#REF!&gt;Vypocty!$M$8, Vypocty!$N$8*Vypocty!$I$5, IF(#REF!&gt;0, Vypocty!$I$5, 0)))</f>
        <v>#REF!</v>
      </c>
      <c r="L46" s="15" t="e">
        <f>IF(#REF!&gt;Vypocty!$M$9, Vypocty!$N$9*Vypocty!$I$7, IF(#REF!&gt;Vypocty!$M$8, Vypocty!$N$8*Vypocty!$I$7, IF(#REF!&gt;0, Vypocty!$I$7, 0)))</f>
        <v>#REF!</v>
      </c>
    </row>
    <row r="47" spans="2:12" x14ac:dyDescent="0.25">
      <c r="B47" s="14">
        <v>37</v>
      </c>
      <c r="C47" s="14" t="e">
        <f>IF(#REF!&gt;Vypocty!$M$9, Vypocty!$N$9*Vypocty!$G$4, IF(#REF!&gt;Vypocty!$M$8, Vypocty!$N$8*Vypocty!$G$4, IF(#REF!&gt;0, Vypocty!$G$4, 0)))</f>
        <v>#REF!</v>
      </c>
      <c r="D47" s="14" t="e">
        <f>IF(#REF!&gt;Vypocty!$M$9, Vypocty!$N$9*Vypocty!$G$5, IF(#REF!&gt;Vypocty!$M$8, Vypocty!$N$8*Vypocty!$G$5, IF(#REF!&gt;0, Vypocty!$G$5, 0)))</f>
        <v>#REF!</v>
      </c>
      <c r="E47" s="14" t="e">
        <f>IF(#REF!&gt;Vypocty!$M$9, Vypocty!$N$9*Vypocty!$G$6, IF(#REF!&gt;Vypocty!$M$8, Vypocty!$N$8*Vypocty!$G$6, IF(#REF!&gt;0, Vypocty!$G$6, 0)))</f>
        <v>#REF!</v>
      </c>
      <c r="F47" s="15" t="e">
        <f>IF(#REF!&gt;Vypocty!$M$9, Vypocty!$N$9*Vypocty!$G$7, IF(#REF!&gt;Vypocty!$M$8, Vypocty!$N$8*Vypocty!$G$7, IF(#REF!&gt;0, Vypocty!$G$7, 0)))</f>
        <v>#REF!</v>
      </c>
      <c r="G47" s="15" t="e">
        <f>IF(#REF!&gt;Vypocty!$M$9, Vypocty!$N$9*Vypocty!$I$4, IF(#REF!&gt;Vypocty!$M$8, Vypocty!$N$8*Vypocty!$I$4, IF(#REF!&gt;0, Vypocty!$I$4, 0)))</f>
        <v>#REF!</v>
      </c>
      <c r="H47" s="15" t="e">
        <f>IF(#REF!&gt;Vypocty!$M$9, Vypocty!$N$9*Vypocty!$I$4, IF(#REF!&gt;Vypocty!$M$8, Vypocty!$N$8*Vypocty!$I$4, IF(#REF!&gt;0, Vypocty!$I$4, 0)))</f>
        <v>#REF!</v>
      </c>
      <c r="I47" s="15" t="e">
        <f>IF(#REF!&gt;Vypocty!$M$9, Vypocty!$N$9*Vypocty!$I$6, IF(#REF!&gt;Vypocty!$M$8, Vypocty!$N$8*Vypocty!$I$6, IF(#REF!&gt;0, Vypocty!$I$6, 0)))</f>
        <v>#REF!</v>
      </c>
      <c r="J47" s="15" t="e">
        <f>IF(#REF!&gt;Vypocty!$M$9, Vypocty!$N$9*Vypocty!$I$5, IF(#REF!&gt;Vypocty!$M$8, Vypocty!$N$8*Vypocty!$I$5, IF(#REF!&gt;0, Vypocty!$I$5, 0)))</f>
        <v>#REF!</v>
      </c>
      <c r="K47" s="15" t="e">
        <f>IF(#REF!&gt;Vypocty!$M$9, Vypocty!$N$9*Vypocty!$I$5, IF(#REF!&gt;Vypocty!$M$8, Vypocty!$N$8*Vypocty!$I$5, IF(#REF!&gt;0, Vypocty!$I$5, 0)))</f>
        <v>#REF!</v>
      </c>
      <c r="L47" s="15" t="e">
        <f>IF(#REF!&gt;Vypocty!$M$9, Vypocty!$N$9*Vypocty!$I$7, IF(#REF!&gt;Vypocty!$M$8, Vypocty!$N$8*Vypocty!$I$7, IF(#REF!&gt;0, Vypocty!$I$7, 0)))</f>
        <v>#REF!</v>
      </c>
    </row>
    <row r="48" spans="2:12" x14ac:dyDescent="0.25">
      <c r="B48" s="14">
        <v>38</v>
      </c>
      <c r="C48" s="14" t="e">
        <f>IF(#REF!&gt;Vypocty!$M$9, Vypocty!$N$9*Vypocty!$G$4, IF(#REF!&gt;Vypocty!$M$8, Vypocty!$N$8*Vypocty!$G$4, IF(#REF!&gt;0, Vypocty!$G$4, 0)))</f>
        <v>#REF!</v>
      </c>
      <c r="D48" s="14" t="e">
        <f>IF(#REF!&gt;Vypocty!$M$9, Vypocty!$N$9*Vypocty!$G$5, IF(#REF!&gt;Vypocty!$M$8, Vypocty!$N$8*Vypocty!$G$5, IF(#REF!&gt;0, Vypocty!$G$5, 0)))</f>
        <v>#REF!</v>
      </c>
      <c r="E48" s="14" t="e">
        <f>IF(#REF!&gt;Vypocty!$M$9, Vypocty!$N$9*Vypocty!$G$6, IF(#REF!&gt;Vypocty!$M$8, Vypocty!$N$8*Vypocty!$G$6, IF(#REF!&gt;0, Vypocty!$G$6, 0)))</f>
        <v>#REF!</v>
      </c>
      <c r="F48" s="15" t="e">
        <f>IF(#REF!&gt;Vypocty!$M$9, Vypocty!$N$9*Vypocty!$G$7, IF(#REF!&gt;Vypocty!$M$8, Vypocty!$N$8*Vypocty!$G$7, IF(#REF!&gt;0, Vypocty!$G$7, 0)))</f>
        <v>#REF!</v>
      </c>
      <c r="G48" s="15" t="e">
        <f>IF(#REF!&gt;Vypocty!$M$9, Vypocty!$N$9*Vypocty!$I$4, IF(#REF!&gt;Vypocty!$M$8, Vypocty!$N$8*Vypocty!$I$4, IF(#REF!&gt;0, Vypocty!$I$4, 0)))</f>
        <v>#REF!</v>
      </c>
      <c r="H48" s="15" t="e">
        <f>IF(#REF!&gt;Vypocty!$M$9, Vypocty!$N$9*Vypocty!$I$4, IF(#REF!&gt;Vypocty!$M$8, Vypocty!$N$8*Vypocty!$I$4, IF(#REF!&gt;0, Vypocty!$I$4, 0)))</f>
        <v>#REF!</v>
      </c>
      <c r="I48" s="15" t="e">
        <f>IF(#REF!&gt;Vypocty!$M$9, Vypocty!$N$9*Vypocty!$I$6, IF(#REF!&gt;Vypocty!$M$8, Vypocty!$N$8*Vypocty!$I$6, IF(#REF!&gt;0, Vypocty!$I$6, 0)))</f>
        <v>#REF!</v>
      </c>
      <c r="J48" s="15" t="e">
        <f>IF(#REF!&gt;Vypocty!$M$9, Vypocty!$N$9*Vypocty!$I$5, IF(#REF!&gt;Vypocty!$M$8, Vypocty!$N$8*Vypocty!$I$5, IF(#REF!&gt;0, Vypocty!$I$5, 0)))</f>
        <v>#REF!</v>
      </c>
      <c r="K48" s="15" t="e">
        <f>IF(#REF!&gt;Vypocty!$M$9, Vypocty!$N$9*Vypocty!$I$5, IF(#REF!&gt;Vypocty!$M$8, Vypocty!$N$8*Vypocty!$I$5, IF(#REF!&gt;0, Vypocty!$I$5, 0)))</f>
        <v>#REF!</v>
      </c>
      <c r="L48" s="15" t="e">
        <f>IF(#REF!&gt;Vypocty!$M$9, Vypocty!$N$9*Vypocty!$I$7, IF(#REF!&gt;Vypocty!$M$8, Vypocty!$N$8*Vypocty!$I$7, IF(#REF!&gt;0, Vypocty!$I$7, 0)))</f>
        <v>#REF!</v>
      </c>
    </row>
    <row r="49" spans="2:12" x14ac:dyDescent="0.25">
      <c r="B49" s="14">
        <v>39</v>
      </c>
      <c r="C49" s="14" t="e">
        <f>IF(#REF!&gt;Vypocty!$M$9, Vypocty!$N$9*Vypocty!$G$4, IF(#REF!&gt;Vypocty!$M$8, Vypocty!$N$8*Vypocty!$G$4, IF(#REF!&gt;0, Vypocty!$G$4, 0)))</f>
        <v>#REF!</v>
      </c>
      <c r="D49" s="14" t="e">
        <f>IF(#REF!&gt;Vypocty!$M$9, Vypocty!$N$9*Vypocty!$G$5, IF(#REF!&gt;Vypocty!$M$8, Vypocty!$N$8*Vypocty!$G$5, IF(#REF!&gt;0, Vypocty!$G$5, 0)))</f>
        <v>#REF!</v>
      </c>
      <c r="E49" s="14" t="e">
        <f>IF(#REF!&gt;Vypocty!$M$9, Vypocty!$N$9*Vypocty!$G$6, IF(#REF!&gt;Vypocty!$M$8, Vypocty!$N$8*Vypocty!$G$6, IF(#REF!&gt;0, Vypocty!$G$6, 0)))</f>
        <v>#REF!</v>
      </c>
      <c r="F49" s="15" t="e">
        <f>IF(#REF!&gt;Vypocty!$M$9, Vypocty!$N$9*Vypocty!$G$7, IF(#REF!&gt;Vypocty!$M$8, Vypocty!$N$8*Vypocty!$G$7, IF(#REF!&gt;0, Vypocty!$G$7, 0)))</f>
        <v>#REF!</v>
      </c>
      <c r="G49" s="15" t="e">
        <f>IF(#REF!&gt;Vypocty!$M$9, Vypocty!$N$9*Vypocty!$I$4, IF(#REF!&gt;Vypocty!$M$8, Vypocty!$N$8*Vypocty!$I$4, IF(#REF!&gt;0, Vypocty!$I$4, 0)))</f>
        <v>#REF!</v>
      </c>
      <c r="H49" s="15" t="e">
        <f>IF(#REF!&gt;Vypocty!$M$9, Vypocty!$N$9*Vypocty!$I$4, IF(#REF!&gt;Vypocty!$M$8, Vypocty!$N$8*Vypocty!$I$4, IF(#REF!&gt;0, Vypocty!$I$4, 0)))</f>
        <v>#REF!</v>
      </c>
      <c r="I49" s="15" t="e">
        <f>IF(#REF!&gt;Vypocty!$M$9, Vypocty!$N$9*Vypocty!$I$6, IF(#REF!&gt;Vypocty!$M$8, Vypocty!$N$8*Vypocty!$I$6, IF(#REF!&gt;0, Vypocty!$I$6, 0)))</f>
        <v>#REF!</v>
      </c>
      <c r="J49" s="15" t="e">
        <f>IF(#REF!&gt;Vypocty!$M$9, Vypocty!$N$9*Vypocty!$I$5, IF(#REF!&gt;Vypocty!$M$8, Vypocty!$N$8*Vypocty!$I$5, IF(#REF!&gt;0, Vypocty!$I$5, 0)))</f>
        <v>#REF!</v>
      </c>
      <c r="K49" s="15" t="e">
        <f>IF(#REF!&gt;Vypocty!$M$9, Vypocty!$N$9*Vypocty!$I$5, IF(#REF!&gt;Vypocty!$M$8, Vypocty!$N$8*Vypocty!$I$5, IF(#REF!&gt;0, Vypocty!$I$5, 0)))</f>
        <v>#REF!</v>
      </c>
      <c r="L49" s="15" t="e">
        <f>IF(#REF!&gt;Vypocty!$M$9, Vypocty!$N$9*Vypocty!$I$7, IF(#REF!&gt;Vypocty!$M$8, Vypocty!$N$8*Vypocty!$I$7, IF(#REF!&gt;0, Vypocty!$I$7, 0)))</f>
        <v>#REF!</v>
      </c>
    </row>
    <row r="50" spans="2:12" x14ac:dyDescent="0.25">
      <c r="B50" s="14">
        <v>40</v>
      </c>
      <c r="C50" s="14" t="e">
        <f>IF(#REF!&gt;Vypocty!$M$9, Vypocty!$N$9*Vypocty!$G$4, IF(#REF!&gt;Vypocty!$M$8, Vypocty!$N$8*Vypocty!$G$4, IF(#REF!&gt;0, Vypocty!$G$4, 0)))</f>
        <v>#REF!</v>
      </c>
      <c r="D50" s="14" t="e">
        <f>IF(#REF!&gt;Vypocty!$M$9, Vypocty!$N$9*Vypocty!$G$5, IF(#REF!&gt;Vypocty!$M$8, Vypocty!$N$8*Vypocty!$G$5, IF(#REF!&gt;0, Vypocty!$G$5, 0)))</f>
        <v>#REF!</v>
      </c>
      <c r="E50" s="14" t="e">
        <f>IF(#REF!&gt;Vypocty!$M$9, Vypocty!$N$9*Vypocty!$G$6, IF(#REF!&gt;Vypocty!$M$8, Vypocty!$N$8*Vypocty!$G$6, IF(#REF!&gt;0, Vypocty!$G$6, 0)))</f>
        <v>#REF!</v>
      </c>
      <c r="F50" s="15" t="e">
        <f>IF(#REF!&gt;Vypocty!$M$9, Vypocty!$N$9*Vypocty!$G$7, IF(#REF!&gt;Vypocty!$M$8, Vypocty!$N$8*Vypocty!$G$7, IF(#REF!&gt;0, Vypocty!$G$7, 0)))</f>
        <v>#REF!</v>
      </c>
      <c r="G50" s="15" t="e">
        <f>IF(#REF!&gt;Vypocty!$M$9, Vypocty!$N$9*Vypocty!$I$4, IF(#REF!&gt;Vypocty!$M$8, Vypocty!$N$8*Vypocty!$I$4, IF(#REF!&gt;0, Vypocty!$I$4, 0)))</f>
        <v>#REF!</v>
      </c>
      <c r="H50" s="15" t="e">
        <f>IF(#REF!&gt;Vypocty!$M$9, Vypocty!$N$9*Vypocty!$I$4, IF(#REF!&gt;Vypocty!$M$8, Vypocty!$N$8*Vypocty!$I$4, IF(#REF!&gt;0, Vypocty!$I$4, 0)))</f>
        <v>#REF!</v>
      </c>
      <c r="I50" s="15" t="e">
        <f>IF(#REF!&gt;Vypocty!$M$9, Vypocty!$N$9*Vypocty!$I$6, IF(#REF!&gt;Vypocty!$M$8, Vypocty!$N$8*Vypocty!$I$6, IF(#REF!&gt;0, Vypocty!$I$6, 0)))</f>
        <v>#REF!</v>
      </c>
      <c r="J50" s="15" t="e">
        <f>IF(#REF!&gt;Vypocty!$M$9, Vypocty!$N$9*Vypocty!$I$5, IF(#REF!&gt;Vypocty!$M$8, Vypocty!$N$8*Vypocty!$I$5, IF(#REF!&gt;0, Vypocty!$I$5, 0)))</f>
        <v>#REF!</v>
      </c>
      <c r="K50" s="15" t="e">
        <f>IF(#REF!&gt;Vypocty!$M$9, Vypocty!$N$9*Vypocty!$I$5, IF(#REF!&gt;Vypocty!$M$8, Vypocty!$N$8*Vypocty!$I$5, IF(#REF!&gt;0, Vypocty!$I$5, 0)))</f>
        <v>#REF!</v>
      </c>
      <c r="L50" s="15" t="e">
        <f>IF(#REF!&gt;Vypocty!$M$9, Vypocty!$N$9*Vypocty!$I$7, IF(#REF!&gt;Vypocty!$M$8, Vypocty!$N$8*Vypocty!$I$7, IF(#REF!&gt;0, Vypocty!$I$7, 0)))</f>
        <v>#REF!</v>
      </c>
    </row>
    <row r="51" spans="2:12" x14ac:dyDescent="0.25">
      <c r="B51" s="14">
        <v>41</v>
      </c>
      <c r="C51" s="14" t="e">
        <f>IF(#REF!&gt;Vypocty!$M$9, Vypocty!$N$9*Vypocty!$G$4, IF(#REF!&gt;Vypocty!$M$8, Vypocty!$N$8*Vypocty!$G$4, IF(#REF!&gt;0, Vypocty!$G$4, 0)))</f>
        <v>#REF!</v>
      </c>
      <c r="D51" s="14" t="e">
        <f>IF(#REF!&gt;Vypocty!$M$9, Vypocty!$N$9*Vypocty!$G$5, IF(#REF!&gt;Vypocty!$M$8, Vypocty!$N$8*Vypocty!$G$5, IF(#REF!&gt;0, Vypocty!$G$5, 0)))</f>
        <v>#REF!</v>
      </c>
      <c r="E51" s="14" t="e">
        <f>IF(#REF!&gt;Vypocty!$M$9, Vypocty!$N$9*Vypocty!$G$6, IF(#REF!&gt;Vypocty!$M$8, Vypocty!$N$8*Vypocty!$G$6, IF(#REF!&gt;0, Vypocty!$G$6, 0)))</f>
        <v>#REF!</v>
      </c>
      <c r="F51" s="15" t="e">
        <f>IF(#REF!&gt;Vypocty!$M$9, Vypocty!$N$9*Vypocty!$G$7, IF(#REF!&gt;Vypocty!$M$8, Vypocty!$N$8*Vypocty!$G$7, IF(#REF!&gt;0, Vypocty!$G$7, 0)))</f>
        <v>#REF!</v>
      </c>
      <c r="G51" s="15" t="e">
        <f>IF(#REF!&gt;Vypocty!$M$9, Vypocty!$N$9*Vypocty!$I$4, IF(#REF!&gt;Vypocty!$M$8, Vypocty!$N$8*Vypocty!$I$4, IF(#REF!&gt;0, Vypocty!$I$4, 0)))</f>
        <v>#REF!</v>
      </c>
      <c r="H51" s="15" t="e">
        <f>IF(#REF!&gt;Vypocty!$M$9, Vypocty!$N$9*Vypocty!$I$4, IF(#REF!&gt;Vypocty!$M$8, Vypocty!$N$8*Vypocty!$I$4, IF(#REF!&gt;0, Vypocty!$I$4, 0)))</f>
        <v>#REF!</v>
      </c>
      <c r="I51" s="15" t="e">
        <f>IF(#REF!&gt;Vypocty!$M$9, Vypocty!$N$9*Vypocty!$I$6, IF(#REF!&gt;Vypocty!$M$8, Vypocty!$N$8*Vypocty!$I$6, IF(#REF!&gt;0, Vypocty!$I$6, 0)))</f>
        <v>#REF!</v>
      </c>
      <c r="J51" s="15" t="e">
        <f>IF(#REF!&gt;Vypocty!$M$9, Vypocty!$N$9*Vypocty!$I$5, IF(#REF!&gt;Vypocty!$M$8, Vypocty!$N$8*Vypocty!$I$5, IF(#REF!&gt;0, Vypocty!$I$5, 0)))</f>
        <v>#REF!</v>
      </c>
      <c r="K51" s="15" t="e">
        <f>IF(#REF!&gt;Vypocty!$M$9, Vypocty!$N$9*Vypocty!$I$5, IF(#REF!&gt;Vypocty!$M$8, Vypocty!$N$8*Vypocty!$I$5, IF(#REF!&gt;0, Vypocty!$I$5, 0)))</f>
        <v>#REF!</v>
      </c>
      <c r="L51" s="15" t="e">
        <f>IF(#REF!&gt;Vypocty!$M$9, Vypocty!$N$9*Vypocty!$I$7, IF(#REF!&gt;Vypocty!$M$8, Vypocty!$N$8*Vypocty!$I$7, IF(#REF!&gt;0, Vypocty!$I$7, 0)))</f>
        <v>#REF!</v>
      </c>
    </row>
    <row r="52" spans="2:12" x14ac:dyDescent="0.25">
      <c r="B52" s="14">
        <v>42</v>
      </c>
      <c r="C52" s="14" t="e">
        <f>IF(#REF!&gt;Vypocty!$M$9, Vypocty!$N$9*Vypocty!$G$4, IF(#REF!&gt;Vypocty!$M$8, Vypocty!$N$8*Vypocty!$G$4, IF(#REF!&gt;0, Vypocty!$G$4, 0)))</f>
        <v>#REF!</v>
      </c>
      <c r="D52" s="14" t="e">
        <f>IF(#REF!&gt;Vypocty!$M$9, Vypocty!$N$9*Vypocty!$G$5, IF(#REF!&gt;Vypocty!$M$8, Vypocty!$N$8*Vypocty!$G$5, IF(#REF!&gt;0, Vypocty!$G$5, 0)))</f>
        <v>#REF!</v>
      </c>
      <c r="E52" s="14" t="e">
        <f>IF(#REF!&gt;Vypocty!$M$9, Vypocty!$N$9*Vypocty!$G$6, IF(#REF!&gt;Vypocty!$M$8, Vypocty!$N$8*Vypocty!$G$6, IF(#REF!&gt;0, Vypocty!$G$6, 0)))</f>
        <v>#REF!</v>
      </c>
      <c r="F52" s="15" t="e">
        <f>IF(#REF!&gt;Vypocty!$M$9, Vypocty!$N$9*Vypocty!$G$7, IF(#REF!&gt;Vypocty!$M$8, Vypocty!$N$8*Vypocty!$G$7, IF(#REF!&gt;0, Vypocty!$G$7, 0)))</f>
        <v>#REF!</v>
      </c>
      <c r="G52" s="15" t="e">
        <f>IF(#REF!&gt;Vypocty!$M$9, Vypocty!$N$9*Vypocty!$I$4, IF(#REF!&gt;Vypocty!$M$8, Vypocty!$N$8*Vypocty!$I$4, IF(#REF!&gt;0, Vypocty!$I$4, 0)))</f>
        <v>#REF!</v>
      </c>
      <c r="H52" s="15" t="e">
        <f>IF(#REF!&gt;Vypocty!$M$9, Vypocty!$N$9*Vypocty!$I$4, IF(#REF!&gt;Vypocty!$M$8, Vypocty!$N$8*Vypocty!$I$4, IF(#REF!&gt;0, Vypocty!$I$4, 0)))</f>
        <v>#REF!</v>
      </c>
      <c r="I52" s="15" t="e">
        <f>IF(#REF!&gt;Vypocty!$M$9, Vypocty!$N$9*Vypocty!$I$6, IF(#REF!&gt;Vypocty!$M$8, Vypocty!$N$8*Vypocty!$I$6, IF(#REF!&gt;0, Vypocty!$I$6, 0)))</f>
        <v>#REF!</v>
      </c>
      <c r="J52" s="15" t="e">
        <f>IF(#REF!&gt;Vypocty!$M$9, Vypocty!$N$9*Vypocty!$I$5, IF(#REF!&gt;Vypocty!$M$8, Vypocty!$N$8*Vypocty!$I$5, IF(#REF!&gt;0, Vypocty!$I$5, 0)))</f>
        <v>#REF!</v>
      </c>
      <c r="K52" s="15" t="e">
        <f>IF(#REF!&gt;Vypocty!$M$9, Vypocty!$N$9*Vypocty!$I$5, IF(#REF!&gt;Vypocty!$M$8, Vypocty!$N$8*Vypocty!$I$5, IF(#REF!&gt;0, Vypocty!$I$5, 0)))</f>
        <v>#REF!</v>
      </c>
      <c r="L52" s="15" t="e">
        <f>IF(#REF!&gt;Vypocty!$M$9, Vypocty!$N$9*Vypocty!$I$7, IF(#REF!&gt;Vypocty!$M$8, Vypocty!$N$8*Vypocty!$I$7, IF(#REF!&gt;0, Vypocty!$I$7, 0)))</f>
        <v>#REF!</v>
      </c>
    </row>
    <row r="53" spans="2:12" x14ac:dyDescent="0.25">
      <c r="B53" s="14">
        <v>43</v>
      </c>
      <c r="C53" s="14" t="e">
        <f>IF(#REF!&gt;Vypocty!$M$9, Vypocty!$N$9*Vypocty!$G$4, IF(#REF!&gt;Vypocty!$M$8, Vypocty!$N$8*Vypocty!$G$4, IF(#REF!&gt;0, Vypocty!$G$4, 0)))</f>
        <v>#REF!</v>
      </c>
      <c r="D53" s="14" t="e">
        <f>IF(#REF!&gt;Vypocty!$M$9, Vypocty!$N$9*Vypocty!$G$5, IF(#REF!&gt;Vypocty!$M$8, Vypocty!$N$8*Vypocty!$G$5, IF(#REF!&gt;0, Vypocty!$G$5, 0)))</f>
        <v>#REF!</v>
      </c>
      <c r="E53" s="14" t="e">
        <f>IF(#REF!&gt;Vypocty!$M$9, Vypocty!$N$9*Vypocty!$G$6, IF(#REF!&gt;Vypocty!$M$8, Vypocty!$N$8*Vypocty!$G$6, IF(#REF!&gt;0, Vypocty!$G$6, 0)))</f>
        <v>#REF!</v>
      </c>
      <c r="F53" s="15" t="e">
        <f>IF(#REF!&gt;Vypocty!$M$9, Vypocty!$N$9*Vypocty!$G$7, IF(#REF!&gt;Vypocty!$M$8, Vypocty!$N$8*Vypocty!$G$7, IF(#REF!&gt;0, Vypocty!$G$7, 0)))</f>
        <v>#REF!</v>
      </c>
      <c r="G53" s="15" t="e">
        <f>IF(#REF!&gt;Vypocty!$M$9, Vypocty!$N$9*Vypocty!$I$4, IF(#REF!&gt;Vypocty!$M$8, Vypocty!$N$8*Vypocty!$I$4, IF(#REF!&gt;0, Vypocty!$I$4, 0)))</f>
        <v>#REF!</v>
      </c>
      <c r="H53" s="15" t="e">
        <f>IF(#REF!&gt;Vypocty!$M$9, Vypocty!$N$9*Vypocty!$I$4, IF(#REF!&gt;Vypocty!$M$8, Vypocty!$N$8*Vypocty!$I$4, IF(#REF!&gt;0, Vypocty!$I$4, 0)))</f>
        <v>#REF!</v>
      </c>
      <c r="I53" s="15" t="e">
        <f>IF(#REF!&gt;Vypocty!$M$9, Vypocty!$N$9*Vypocty!$I$6, IF(#REF!&gt;Vypocty!$M$8, Vypocty!$N$8*Vypocty!$I$6, IF(#REF!&gt;0, Vypocty!$I$6, 0)))</f>
        <v>#REF!</v>
      </c>
      <c r="J53" s="15" t="e">
        <f>IF(#REF!&gt;Vypocty!$M$9, Vypocty!$N$9*Vypocty!$I$5, IF(#REF!&gt;Vypocty!$M$8, Vypocty!$N$8*Vypocty!$I$5, IF(#REF!&gt;0, Vypocty!$I$5, 0)))</f>
        <v>#REF!</v>
      </c>
      <c r="K53" s="15" t="e">
        <f>IF(#REF!&gt;Vypocty!$M$9, Vypocty!$N$9*Vypocty!$I$5, IF(#REF!&gt;Vypocty!$M$8, Vypocty!$N$8*Vypocty!$I$5, IF(#REF!&gt;0, Vypocty!$I$5, 0)))</f>
        <v>#REF!</v>
      </c>
      <c r="L53" s="15" t="e">
        <f>IF(#REF!&gt;Vypocty!$M$9, Vypocty!$N$9*Vypocty!$I$7, IF(#REF!&gt;Vypocty!$M$8, Vypocty!$N$8*Vypocty!$I$7, IF(#REF!&gt;0, Vypocty!$I$7, 0)))</f>
        <v>#REF!</v>
      </c>
    </row>
    <row r="54" spans="2:12" x14ac:dyDescent="0.25">
      <c r="B54" s="14">
        <v>44</v>
      </c>
      <c r="C54" s="14" t="e">
        <f>IF(#REF!&gt;Vypocty!$M$9, Vypocty!$N$9*Vypocty!$G$4, IF(#REF!&gt;Vypocty!$M$8, Vypocty!$N$8*Vypocty!$G$4, IF(#REF!&gt;0, Vypocty!$G$4, 0)))</f>
        <v>#REF!</v>
      </c>
      <c r="D54" s="14" t="e">
        <f>IF(#REF!&gt;Vypocty!$M$9, Vypocty!$N$9*Vypocty!$G$5, IF(#REF!&gt;Vypocty!$M$8, Vypocty!$N$8*Vypocty!$G$5, IF(#REF!&gt;0, Vypocty!$G$5, 0)))</f>
        <v>#REF!</v>
      </c>
      <c r="E54" s="14" t="e">
        <f>IF(#REF!&gt;Vypocty!$M$9, Vypocty!$N$9*Vypocty!$G$6, IF(#REF!&gt;Vypocty!$M$8, Vypocty!$N$8*Vypocty!$G$6, IF(#REF!&gt;0, Vypocty!$G$6, 0)))</f>
        <v>#REF!</v>
      </c>
      <c r="F54" s="15" t="e">
        <f>IF(#REF!&gt;Vypocty!$M$9, Vypocty!$N$9*Vypocty!$G$7, IF(#REF!&gt;Vypocty!$M$8, Vypocty!$N$8*Vypocty!$G$7, IF(#REF!&gt;0, Vypocty!$G$7, 0)))</f>
        <v>#REF!</v>
      </c>
      <c r="G54" s="15" t="e">
        <f>IF(#REF!&gt;Vypocty!$M$9, Vypocty!$N$9*Vypocty!$I$4, IF(#REF!&gt;Vypocty!$M$8, Vypocty!$N$8*Vypocty!$I$4, IF(#REF!&gt;0, Vypocty!$I$4, 0)))</f>
        <v>#REF!</v>
      </c>
      <c r="H54" s="15" t="e">
        <f>IF(#REF!&gt;Vypocty!$M$9, Vypocty!$N$9*Vypocty!$I$4, IF(#REF!&gt;Vypocty!$M$8, Vypocty!$N$8*Vypocty!$I$4, IF(#REF!&gt;0, Vypocty!$I$4, 0)))</f>
        <v>#REF!</v>
      </c>
      <c r="I54" s="15" t="e">
        <f>IF(#REF!&gt;Vypocty!$M$9, Vypocty!$N$9*Vypocty!$I$6, IF(#REF!&gt;Vypocty!$M$8, Vypocty!$N$8*Vypocty!$I$6, IF(#REF!&gt;0, Vypocty!$I$6, 0)))</f>
        <v>#REF!</v>
      </c>
      <c r="J54" s="15" t="e">
        <f>IF(#REF!&gt;Vypocty!$M$9, Vypocty!$N$9*Vypocty!$I$5, IF(#REF!&gt;Vypocty!$M$8, Vypocty!$N$8*Vypocty!$I$5, IF(#REF!&gt;0, Vypocty!$I$5, 0)))</f>
        <v>#REF!</v>
      </c>
      <c r="K54" s="15" t="e">
        <f>IF(#REF!&gt;Vypocty!$M$9, Vypocty!$N$9*Vypocty!$I$5, IF(#REF!&gt;Vypocty!$M$8, Vypocty!$N$8*Vypocty!$I$5, IF(#REF!&gt;0, Vypocty!$I$5, 0)))</f>
        <v>#REF!</v>
      </c>
      <c r="L54" s="15" t="e">
        <f>IF(#REF!&gt;Vypocty!$M$9, Vypocty!$N$9*Vypocty!$I$7, IF(#REF!&gt;Vypocty!$M$8, Vypocty!$N$8*Vypocty!$I$7, IF(#REF!&gt;0, Vypocty!$I$7, 0)))</f>
        <v>#REF!</v>
      </c>
    </row>
    <row r="55" spans="2:12" x14ac:dyDescent="0.25">
      <c r="B55" s="14">
        <v>45</v>
      </c>
      <c r="C55" s="14" t="e">
        <f>IF(#REF!&gt;Vypocty!$M$9, Vypocty!$N$9*Vypocty!$G$4, IF(#REF!&gt;Vypocty!$M$8, Vypocty!$N$8*Vypocty!$G$4, IF(#REF!&gt;0, Vypocty!$G$4, 0)))</f>
        <v>#REF!</v>
      </c>
      <c r="D55" s="14" t="e">
        <f>IF(#REF!&gt;Vypocty!$M$9, Vypocty!$N$9*Vypocty!$G$5, IF(#REF!&gt;Vypocty!$M$8, Vypocty!$N$8*Vypocty!$G$5, IF(#REF!&gt;0, Vypocty!$G$5, 0)))</f>
        <v>#REF!</v>
      </c>
      <c r="E55" s="14" t="e">
        <f>IF(#REF!&gt;Vypocty!$M$9, Vypocty!$N$9*Vypocty!$G$6, IF(#REF!&gt;Vypocty!$M$8, Vypocty!$N$8*Vypocty!$G$6, IF(#REF!&gt;0, Vypocty!$G$6, 0)))</f>
        <v>#REF!</v>
      </c>
      <c r="F55" s="15" t="e">
        <f>IF(#REF!&gt;Vypocty!$M$9, Vypocty!$N$9*Vypocty!$G$7, IF(#REF!&gt;Vypocty!$M$8, Vypocty!$N$8*Vypocty!$G$7, IF(#REF!&gt;0, Vypocty!$G$7, 0)))</f>
        <v>#REF!</v>
      </c>
      <c r="G55" s="15" t="e">
        <f>IF(#REF!&gt;Vypocty!$M$9, Vypocty!$N$9*Vypocty!$I$4, IF(#REF!&gt;Vypocty!$M$8, Vypocty!$N$8*Vypocty!$I$4, IF(#REF!&gt;0, Vypocty!$I$4, 0)))</f>
        <v>#REF!</v>
      </c>
      <c r="H55" s="15" t="e">
        <f>IF(#REF!&gt;Vypocty!$M$9, Vypocty!$N$9*Vypocty!$I$4, IF(#REF!&gt;Vypocty!$M$8, Vypocty!$N$8*Vypocty!$I$4, IF(#REF!&gt;0, Vypocty!$I$4, 0)))</f>
        <v>#REF!</v>
      </c>
      <c r="I55" s="15" t="e">
        <f>IF(#REF!&gt;Vypocty!$M$9, Vypocty!$N$9*Vypocty!$I$6, IF(#REF!&gt;Vypocty!$M$8, Vypocty!$N$8*Vypocty!$I$6, IF(#REF!&gt;0, Vypocty!$I$6, 0)))</f>
        <v>#REF!</v>
      </c>
      <c r="J55" s="15" t="e">
        <f>IF(#REF!&gt;Vypocty!$M$9, Vypocty!$N$9*Vypocty!$I$5, IF(#REF!&gt;Vypocty!$M$8, Vypocty!$N$8*Vypocty!$I$5, IF(#REF!&gt;0, Vypocty!$I$5, 0)))</f>
        <v>#REF!</v>
      </c>
      <c r="K55" s="15" t="e">
        <f>IF(#REF!&gt;Vypocty!$M$9, Vypocty!$N$9*Vypocty!$I$5, IF(#REF!&gt;Vypocty!$M$8, Vypocty!$N$8*Vypocty!$I$5, IF(#REF!&gt;0, Vypocty!$I$5, 0)))</f>
        <v>#REF!</v>
      </c>
      <c r="L55" s="15" t="e">
        <f>IF(#REF!&gt;Vypocty!$M$9, Vypocty!$N$9*Vypocty!$I$7, IF(#REF!&gt;Vypocty!$M$8, Vypocty!$N$8*Vypocty!$I$7, IF(#REF!&gt;0, Vypocty!$I$7, 0)))</f>
        <v>#REF!</v>
      </c>
    </row>
    <row r="56" spans="2:12" x14ac:dyDescent="0.25">
      <c r="B56" s="14">
        <v>46</v>
      </c>
      <c r="C56" s="14" t="e">
        <f>IF(#REF!&gt;Vypocty!$M$9, Vypocty!$N$9*Vypocty!$G$4, IF(#REF!&gt;Vypocty!$M$8, Vypocty!$N$8*Vypocty!$G$4, IF(#REF!&gt;0, Vypocty!$G$4, 0)))</f>
        <v>#REF!</v>
      </c>
      <c r="D56" s="14" t="e">
        <f>IF(#REF!&gt;Vypocty!$M$9, Vypocty!$N$9*Vypocty!$G$5, IF(#REF!&gt;Vypocty!$M$8, Vypocty!$N$8*Vypocty!$G$5, IF(#REF!&gt;0, Vypocty!$G$5, 0)))</f>
        <v>#REF!</v>
      </c>
      <c r="E56" s="14" t="e">
        <f>IF(#REF!&gt;Vypocty!$M$9, Vypocty!$N$9*Vypocty!$G$6, IF(#REF!&gt;Vypocty!$M$8, Vypocty!$N$8*Vypocty!$G$6, IF(#REF!&gt;0, Vypocty!$G$6, 0)))</f>
        <v>#REF!</v>
      </c>
      <c r="F56" s="15" t="e">
        <f>IF(#REF!&gt;Vypocty!$M$9, Vypocty!$N$9*Vypocty!$G$7, IF(#REF!&gt;Vypocty!$M$8, Vypocty!$N$8*Vypocty!$G$7, IF(#REF!&gt;0, Vypocty!$G$7, 0)))</f>
        <v>#REF!</v>
      </c>
      <c r="G56" s="15" t="e">
        <f>IF(#REF!&gt;Vypocty!$M$9, Vypocty!$N$9*Vypocty!$I$4, IF(#REF!&gt;Vypocty!$M$8, Vypocty!$N$8*Vypocty!$I$4, IF(#REF!&gt;0, Vypocty!$I$4, 0)))</f>
        <v>#REF!</v>
      </c>
      <c r="H56" s="15" t="e">
        <f>IF(#REF!&gt;Vypocty!$M$9, Vypocty!$N$9*Vypocty!$I$4, IF(#REF!&gt;Vypocty!$M$8, Vypocty!$N$8*Vypocty!$I$4, IF(#REF!&gt;0, Vypocty!$I$4, 0)))</f>
        <v>#REF!</v>
      </c>
      <c r="I56" s="15" t="e">
        <f>IF(#REF!&gt;Vypocty!$M$9, Vypocty!$N$9*Vypocty!$I$6, IF(#REF!&gt;Vypocty!$M$8, Vypocty!$N$8*Vypocty!$I$6, IF(#REF!&gt;0, Vypocty!$I$6, 0)))</f>
        <v>#REF!</v>
      </c>
      <c r="J56" s="15" t="e">
        <f>IF(#REF!&gt;Vypocty!$M$9, Vypocty!$N$9*Vypocty!$I$5, IF(#REF!&gt;Vypocty!$M$8, Vypocty!$N$8*Vypocty!$I$5, IF(#REF!&gt;0, Vypocty!$I$5, 0)))</f>
        <v>#REF!</v>
      </c>
      <c r="K56" s="15" t="e">
        <f>IF(#REF!&gt;Vypocty!$M$9, Vypocty!$N$9*Vypocty!$I$5, IF(#REF!&gt;Vypocty!$M$8, Vypocty!$N$8*Vypocty!$I$5, IF(#REF!&gt;0, Vypocty!$I$5, 0)))</f>
        <v>#REF!</v>
      </c>
      <c r="L56" s="15" t="e">
        <f>IF(#REF!&gt;Vypocty!$M$9, Vypocty!$N$9*Vypocty!$I$7, IF(#REF!&gt;Vypocty!$M$8, Vypocty!$N$8*Vypocty!$I$7, IF(#REF!&gt;0, Vypocty!$I$7, 0)))</f>
        <v>#REF!</v>
      </c>
    </row>
    <row r="57" spans="2:12" x14ac:dyDescent="0.25">
      <c r="B57" s="14">
        <v>47</v>
      </c>
      <c r="C57" s="14" t="e">
        <f>IF(#REF!&gt;Vypocty!$M$9, Vypocty!$N$9*Vypocty!$G$4, IF(#REF!&gt;Vypocty!$M$8, Vypocty!$N$8*Vypocty!$G$4, IF(#REF!&gt;0, Vypocty!$G$4, 0)))</f>
        <v>#REF!</v>
      </c>
      <c r="D57" s="14" t="e">
        <f>IF(#REF!&gt;Vypocty!$M$9, Vypocty!$N$9*Vypocty!$G$5, IF(#REF!&gt;Vypocty!$M$8, Vypocty!$N$8*Vypocty!$G$5, IF(#REF!&gt;0, Vypocty!$G$5, 0)))</f>
        <v>#REF!</v>
      </c>
      <c r="E57" s="14" t="e">
        <f>IF(#REF!&gt;Vypocty!$M$9, Vypocty!$N$9*Vypocty!$G$6, IF(#REF!&gt;Vypocty!$M$8, Vypocty!$N$8*Vypocty!$G$6, IF(#REF!&gt;0, Vypocty!$G$6, 0)))</f>
        <v>#REF!</v>
      </c>
      <c r="F57" s="15" t="e">
        <f>IF(#REF!&gt;Vypocty!$M$9, Vypocty!$N$9*Vypocty!$G$7, IF(#REF!&gt;Vypocty!$M$8, Vypocty!$N$8*Vypocty!$G$7, IF(#REF!&gt;0, Vypocty!$G$7, 0)))</f>
        <v>#REF!</v>
      </c>
      <c r="G57" s="15" t="e">
        <f>IF(#REF!&gt;Vypocty!$M$9, Vypocty!$N$9*Vypocty!$I$4, IF(#REF!&gt;Vypocty!$M$8, Vypocty!$N$8*Vypocty!$I$4, IF(#REF!&gt;0, Vypocty!$I$4, 0)))</f>
        <v>#REF!</v>
      </c>
      <c r="H57" s="15" t="e">
        <f>IF(#REF!&gt;Vypocty!$M$9, Vypocty!$N$9*Vypocty!$I$4, IF(#REF!&gt;Vypocty!$M$8, Vypocty!$N$8*Vypocty!$I$4, IF(#REF!&gt;0, Vypocty!$I$4, 0)))</f>
        <v>#REF!</v>
      </c>
      <c r="I57" s="15" t="e">
        <f>IF(#REF!&gt;Vypocty!$M$9, Vypocty!$N$9*Vypocty!$I$6, IF(#REF!&gt;Vypocty!$M$8, Vypocty!$N$8*Vypocty!$I$6, IF(#REF!&gt;0, Vypocty!$I$6, 0)))</f>
        <v>#REF!</v>
      </c>
      <c r="J57" s="15" t="e">
        <f>IF(#REF!&gt;Vypocty!$M$9, Vypocty!$N$9*Vypocty!$I$5, IF(#REF!&gt;Vypocty!$M$8, Vypocty!$N$8*Vypocty!$I$5, IF(#REF!&gt;0, Vypocty!$I$5, 0)))</f>
        <v>#REF!</v>
      </c>
      <c r="K57" s="15" t="e">
        <f>IF(#REF!&gt;Vypocty!$M$9, Vypocty!$N$9*Vypocty!$I$5, IF(#REF!&gt;Vypocty!$M$8, Vypocty!$N$8*Vypocty!$I$5, IF(#REF!&gt;0, Vypocty!$I$5, 0)))</f>
        <v>#REF!</v>
      </c>
      <c r="L57" s="15" t="e">
        <f>IF(#REF!&gt;Vypocty!$M$9, Vypocty!$N$9*Vypocty!$I$7, IF(#REF!&gt;Vypocty!$M$8, Vypocty!$N$8*Vypocty!$I$7, IF(#REF!&gt;0, Vypocty!$I$7, 0)))</f>
        <v>#REF!</v>
      </c>
    </row>
    <row r="58" spans="2:12" x14ac:dyDescent="0.25">
      <c r="B58" s="14">
        <v>48</v>
      </c>
      <c r="C58" s="14" t="e">
        <f>IF(#REF!&gt;Vypocty!$M$9, Vypocty!$N$9*Vypocty!$G$4, IF(#REF!&gt;Vypocty!$M$8, Vypocty!$N$8*Vypocty!$G$4, IF(#REF!&gt;0, Vypocty!$G$4, 0)))</f>
        <v>#REF!</v>
      </c>
      <c r="D58" s="14" t="e">
        <f>IF(#REF!&gt;Vypocty!$M$9, Vypocty!$N$9*Vypocty!$G$5, IF(#REF!&gt;Vypocty!$M$8, Vypocty!$N$8*Vypocty!$G$5, IF(#REF!&gt;0, Vypocty!$G$5, 0)))</f>
        <v>#REF!</v>
      </c>
      <c r="E58" s="14" t="e">
        <f>IF(#REF!&gt;Vypocty!$M$9, Vypocty!$N$9*Vypocty!$G$6, IF(#REF!&gt;Vypocty!$M$8, Vypocty!$N$8*Vypocty!$G$6, IF(#REF!&gt;0, Vypocty!$G$6, 0)))</f>
        <v>#REF!</v>
      </c>
      <c r="F58" s="15" t="e">
        <f>IF(#REF!&gt;Vypocty!$M$9, Vypocty!$N$9*Vypocty!$G$7, IF(#REF!&gt;Vypocty!$M$8, Vypocty!$N$8*Vypocty!$G$7, IF(#REF!&gt;0, Vypocty!$G$7, 0)))</f>
        <v>#REF!</v>
      </c>
      <c r="G58" s="15" t="e">
        <f>IF(#REF!&gt;Vypocty!$M$9, Vypocty!$N$9*Vypocty!$I$4, IF(#REF!&gt;Vypocty!$M$8, Vypocty!$N$8*Vypocty!$I$4, IF(#REF!&gt;0, Vypocty!$I$4, 0)))</f>
        <v>#REF!</v>
      </c>
      <c r="H58" s="15" t="e">
        <f>IF(#REF!&gt;Vypocty!$M$9, Vypocty!$N$9*Vypocty!$I$4, IF(#REF!&gt;Vypocty!$M$8, Vypocty!$N$8*Vypocty!$I$4, IF(#REF!&gt;0, Vypocty!$I$4, 0)))</f>
        <v>#REF!</v>
      </c>
      <c r="I58" s="15" t="e">
        <f>IF(#REF!&gt;Vypocty!$M$9, Vypocty!$N$9*Vypocty!$I$6, IF(#REF!&gt;Vypocty!$M$8, Vypocty!$N$8*Vypocty!$I$6, IF(#REF!&gt;0, Vypocty!$I$6, 0)))</f>
        <v>#REF!</v>
      </c>
      <c r="J58" s="15" t="e">
        <f>IF(#REF!&gt;Vypocty!$M$9, Vypocty!$N$9*Vypocty!$I$5, IF(#REF!&gt;Vypocty!$M$8, Vypocty!$N$8*Vypocty!$I$5, IF(#REF!&gt;0, Vypocty!$I$5, 0)))</f>
        <v>#REF!</v>
      </c>
      <c r="K58" s="15" t="e">
        <f>IF(#REF!&gt;Vypocty!$M$9, Vypocty!$N$9*Vypocty!$I$5, IF(#REF!&gt;Vypocty!$M$8, Vypocty!$N$8*Vypocty!$I$5, IF(#REF!&gt;0, Vypocty!$I$5, 0)))</f>
        <v>#REF!</v>
      </c>
      <c r="L58" s="15" t="e">
        <f>IF(#REF!&gt;Vypocty!$M$9, Vypocty!$N$9*Vypocty!$I$7, IF(#REF!&gt;Vypocty!$M$8, Vypocty!$N$8*Vypocty!$I$7, IF(#REF!&gt;0, Vypocty!$I$7, 0)))</f>
        <v>#REF!</v>
      </c>
    </row>
    <row r="59" spans="2:12" x14ac:dyDescent="0.25">
      <c r="B59" s="14">
        <v>49</v>
      </c>
      <c r="C59" s="14" t="e">
        <f>IF(#REF!&gt;Vypocty!$M$9, Vypocty!$N$9*Vypocty!$G$4, IF(#REF!&gt;Vypocty!$M$8, Vypocty!$N$8*Vypocty!$G$4, IF(#REF!&gt;0, Vypocty!$G$4, 0)))</f>
        <v>#REF!</v>
      </c>
      <c r="D59" s="14" t="e">
        <f>IF(#REF!&gt;Vypocty!$M$9, Vypocty!$N$9*Vypocty!$G$5, IF(#REF!&gt;Vypocty!$M$8, Vypocty!$N$8*Vypocty!$G$5, IF(#REF!&gt;0, Vypocty!$G$5, 0)))</f>
        <v>#REF!</v>
      </c>
      <c r="E59" s="14" t="e">
        <f>IF(#REF!&gt;Vypocty!$M$9, Vypocty!$N$9*Vypocty!$G$6, IF(#REF!&gt;Vypocty!$M$8, Vypocty!$N$8*Vypocty!$G$6, IF(#REF!&gt;0, Vypocty!$G$6, 0)))</f>
        <v>#REF!</v>
      </c>
      <c r="F59" s="15" t="e">
        <f>IF(#REF!&gt;Vypocty!$M$9, Vypocty!$N$9*Vypocty!$G$7, IF(#REF!&gt;Vypocty!$M$8, Vypocty!$N$8*Vypocty!$G$7, IF(#REF!&gt;0, Vypocty!$G$7, 0)))</f>
        <v>#REF!</v>
      </c>
      <c r="G59" s="15" t="e">
        <f>IF(#REF!&gt;Vypocty!$M$9, Vypocty!$N$9*Vypocty!$I$4, IF(#REF!&gt;Vypocty!$M$8, Vypocty!$N$8*Vypocty!$I$4, IF(#REF!&gt;0, Vypocty!$I$4, 0)))</f>
        <v>#REF!</v>
      </c>
      <c r="H59" s="15" t="e">
        <f>IF(#REF!&gt;Vypocty!$M$9, Vypocty!$N$9*Vypocty!$I$4, IF(#REF!&gt;Vypocty!$M$8, Vypocty!$N$8*Vypocty!$I$4, IF(#REF!&gt;0, Vypocty!$I$4, 0)))</f>
        <v>#REF!</v>
      </c>
      <c r="I59" s="15" t="e">
        <f>IF(#REF!&gt;Vypocty!$M$9, Vypocty!$N$9*Vypocty!$I$6, IF(#REF!&gt;Vypocty!$M$8, Vypocty!$N$8*Vypocty!$I$6, IF(#REF!&gt;0, Vypocty!$I$6, 0)))</f>
        <v>#REF!</v>
      </c>
      <c r="J59" s="15" t="e">
        <f>IF(#REF!&gt;Vypocty!$M$9, Vypocty!$N$9*Vypocty!$I$5, IF(#REF!&gt;Vypocty!$M$8, Vypocty!$N$8*Vypocty!$I$5, IF(#REF!&gt;0, Vypocty!$I$5, 0)))</f>
        <v>#REF!</v>
      </c>
      <c r="K59" s="15" t="e">
        <f>IF(#REF!&gt;Vypocty!$M$9, Vypocty!$N$9*Vypocty!$I$5, IF(#REF!&gt;Vypocty!$M$8, Vypocty!$N$8*Vypocty!$I$5, IF(#REF!&gt;0, Vypocty!$I$5, 0)))</f>
        <v>#REF!</v>
      </c>
      <c r="L59" s="15" t="e">
        <f>IF(#REF!&gt;Vypocty!$M$9, Vypocty!$N$9*Vypocty!$I$7, IF(#REF!&gt;Vypocty!$M$8, Vypocty!$N$8*Vypocty!$I$7, IF(#REF!&gt;0, Vypocty!$I$7, 0)))</f>
        <v>#REF!</v>
      </c>
    </row>
    <row r="60" spans="2:12" x14ac:dyDescent="0.25">
      <c r="B60" s="14">
        <v>50</v>
      </c>
      <c r="C60" s="14" t="e">
        <f>IF(#REF!&gt;Vypocty!$M$9, Vypocty!$N$9*Vypocty!$G$4, IF(#REF!&gt;Vypocty!$M$8, Vypocty!$N$8*Vypocty!$G$4, IF(#REF!&gt;0, Vypocty!$G$4, 0)))</f>
        <v>#REF!</v>
      </c>
      <c r="D60" s="14" t="e">
        <f>IF(#REF!&gt;Vypocty!$M$9, Vypocty!$N$9*Vypocty!$G$5, IF(#REF!&gt;Vypocty!$M$8, Vypocty!$N$8*Vypocty!$G$5, IF(#REF!&gt;0, Vypocty!$G$5, 0)))</f>
        <v>#REF!</v>
      </c>
      <c r="E60" s="14" t="e">
        <f>IF(#REF!&gt;Vypocty!$M$9, Vypocty!$N$9*Vypocty!$G$6, IF(#REF!&gt;Vypocty!$M$8, Vypocty!$N$8*Vypocty!$G$6, IF(#REF!&gt;0, Vypocty!$G$6, 0)))</f>
        <v>#REF!</v>
      </c>
      <c r="F60" s="15" t="e">
        <f>IF(#REF!&gt;Vypocty!$M$9, Vypocty!$N$9*Vypocty!$G$7, IF(#REF!&gt;Vypocty!$M$8, Vypocty!$N$8*Vypocty!$G$7, IF(#REF!&gt;0, Vypocty!$G$7, 0)))</f>
        <v>#REF!</v>
      </c>
      <c r="G60" s="15" t="e">
        <f>IF(#REF!&gt;Vypocty!$M$9, Vypocty!$N$9*Vypocty!$I$4, IF(#REF!&gt;Vypocty!$M$8, Vypocty!$N$8*Vypocty!$I$4, IF(#REF!&gt;0, Vypocty!$I$4, 0)))</f>
        <v>#REF!</v>
      </c>
      <c r="H60" s="15" t="e">
        <f>IF(#REF!&gt;Vypocty!$M$9, Vypocty!$N$9*Vypocty!$I$4, IF(#REF!&gt;Vypocty!$M$8, Vypocty!$N$8*Vypocty!$I$4, IF(#REF!&gt;0, Vypocty!$I$4, 0)))</f>
        <v>#REF!</v>
      </c>
      <c r="I60" s="15" t="e">
        <f>IF(#REF!&gt;Vypocty!$M$9, Vypocty!$N$9*Vypocty!$I$6, IF(#REF!&gt;Vypocty!$M$8, Vypocty!$N$8*Vypocty!$I$6, IF(#REF!&gt;0, Vypocty!$I$6, 0)))</f>
        <v>#REF!</v>
      </c>
      <c r="J60" s="15" t="e">
        <f>IF(#REF!&gt;Vypocty!$M$9, Vypocty!$N$9*Vypocty!$I$5, IF(#REF!&gt;Vypocty!$M$8, Vypocty!$N$8*Vypocty!$I$5, IF(#REF!&gt;0, Vypocty!$I$5, 0)))</f>
        <v>#REF!</v>
      </c>
      <c r="K60" s="15" t="e">
        <f>IF(#REF!&gt;Vypocty!$M$9, Vypocty!$N$9*Vypocty!$I$5, IF(#REF!&gt;Vypocty!$M$8, Vypocty!$N$8*Vypocty!$I$5, IF(#REF!&gt;0, Vypocty!$I$5, 0)))</f>
        <v>#REF!</v>
      </c>
      <c r="L60" s="15" t="e">
        <f>IF(#REF!&gt;Vypocty!$M$9, Vypocty!$N$9*Vypocty!$I$7, IF(#REF!&gt;Vypocty!$M$8, Vypocty!$N$8*Vypocty!$I$7, IF(#REF!&gt;0, Vypocty!$I$7, 0)))</f>
        <v>#REF!</v>
      </c>
    </row>
    <row r="61" spans="2:12" x14ac:dyDescent="0.25">
      <c r="B61" s="14">
        <v>51</v>
      </c>
      <c r="C61" s="14" t="e">
        <f>IF(#REF!&gt;Vypocty!$M$9, Vypocty!$N$9*Vypocty!$G$4, IF(#REF!&gt;Vypocty!$M$8, Vypocty!$N$8*Vypocty!$G$4, IF(#REF!&gt;0, Vypocty!$G$4, 0)))</f>
        <v>#REF!</v>
      </c>
      <c r="D61" s="14" t="e">
        <f>IF(#REF!&gt;Vypocty!$M$9, Vypocty!$N$9*Vypocty!$G$5, IF(#REF!&gt;Vypocty!$M$8, Vypocty!$N$8*Vypocty!$G$5, IF(#REF!&gt;0, Vypocty!$G$5, 0)))</f>
        <v>#REF!</v>
      </c>
      <c r="E61" s="14" t="e">
        <f>IF(#REF!&gt;Vypocty!$M$9, Vypocty!$N$9*Vypocty!$G$6, IF(#REF!&gt;Vypocty!$M$8, Vypocty!$N$8*Vypocty!$G$6, IF(#REF!&gt;0, Vypocty!$G$6, 0)))</f>
        <v>#REF!</v>
      </c>
      <c r="F61" s="15" t="e">
        <f>IF(#REF!&gt;Vypocty!$M$9, Vypocty!$N$9*Vypocty!$G$7, IF(#REF!&gt;Vypocty!$M$8, Vypocty!$N$8*Vypocty!$G$7, IF(#REF!&gt;0, Vypocty!$G$7, 0)))</f>
        <v>#REF!</v>
      </c>
      <c r="G61" s="15" t="e">
        <f>IF(#REF!&gt;Vypocty!$M$9, Vypocty!$N$9*Vypocty!$I$4, IF(#REF!&gt;Vypocty!$M$8, Vypocty!$N$8*Vypocty!$I$4, IF(#REF!&gt;0, Vypocty!$I$4, 0)))</f>
        <v>#REF!</v>
      </c>
      <c r="H61" s="15" t="e">
        <f>IF(#REF!&gt;Vypocty!$M$9, Vypocty!$N$9*Vypocty!$I$4, IF(#REF!&gt;Vypocty!$M$8, Vypocty!$N$8*Vypocty!$I$4, IF(#REF!&gt;0, Vypocty!$I$4, 0)))</f>
        <v>#REF!</v>
      </c>
      <c r="I61" s="15" t="e">
        <f>IF(#REF!&gt;Vypocty!$M$9, Vypocty!$N$9*Vypocty!$I$6, IF(#REF!&gt;Vypocty!$M$8, Vypocty!$N$8*Vypocty!$I$6, IF(#REF!&gt;0, Vypocty!$I$6, 0)))</f>
        <v>#REF!</v>
      </c>
      <c r="J61" s="15" t="e">
        <f>IF(#REF!&gt;Vypocty!$M$9, Vypocty!$N$9*Vypocty!$I$5, IF(#REF!&gt;Vypocty!$M$8, Vypocty!$N$8*Vypocty!$I$5, IF(#REF!&gt;0, Vypocty!$I$5, 0)))</f>
        <v>#REF!</v>
      </c>
      <c r="K61" s="15" t="e">
        <f>IF(#REF!&gt;Vypocty!$M$9, Vypocty!$N$9*Vypocty!$I$5, IF(#REF!&gt;Vypocty!$M$8, Vypocty!$N$8*Vypocty!$I$5, IF(#REF!&gt;0, Vypocty!$I$5, 0)))</f>
        <v>#REF!</v>
      </c>
      <c r="L61" s="15" t="e">
        <f>IF(#REF!&gt;Vypocty!$M$9, Vypocty!$N$9*Vypocty!$I$7, IF(#REF!&gt;Vypocty!$M$8, Vypocty!$N$8*Vypocty!$I$7, IF(#REF!&gt;0, Vypocty!$I$7, 0)))</f>
        <v>#REF!</v>
      </c>
    </row>
    <row r="62" spans="2:12" x14ac:dyDescent="0.25">
      <c r="B62" s="14">
        <v>52</v>
      </c>
      <c r="C62" s="14" t="e">
        <f>IF(#REF!&gt;Vypocty!$M$9, Vypocty!$N$9*Vypocty!$G$4, IF(#REF!&gt;Vypocty!$M$8, Vypocty!$N$8*Vypocty!$G$4, IF(#REF!&gt;0, Vypocty!$G$4, 0)))</f>
        <v>#REF!</v>
      </c>
      <c r="D62" s="14" t="e">
        <f>IF(#REF!&gt;Vypocty!$M$9, Vypocty!$N$9*Vypocty!$G$5, IF(#REF!&gt;Vypocty!$M$8, Vypocty!$N$8*Vypocty!$G$5, IF(#REF!&gt;0, Vypocty!$G$5, 0)))</f>
        <v>#REF!</v>
      </c>
      <c r="E62" s="14" t="e">
        <f>IF(#REF!&gt;Vypocty!$M$9, Vypocty!$N$9*Vypocty!$G$6, IF(#REF!&gt;Vypocty!$M$8, Vypocty!$N$8*Vypocty!$G$6, IF(#REF!&gt;0, Vypocty!$G$6, 0)))</f>
        <v>#REF!</v>
      </c>
      <c r="F62" s="15" t="e">
        <f>IF(#REF!&gt;Vypocty!$M$9, Vypocty!$N$9*Vypocty!$G$7, IF(#REF!&gt;Vypocty!$M$8, Vypocty!$N$8*Vypocty!$G$7, IF(#REF!&gt;0, Vypocty!$G$7, 0)))</f>
        <v>#REF!</v>
      </c>
      <c r="G62" s="15" t="e">
        <f>IF(#REF!&gt;Vypocty!$M$9, Vypocty!$N$9*Vypocty!$I$4, IF(#REF!&gt;Vypocty!$M$8, Vypocty!$N$8*Vypocty!$I$4, IF(#REF!&gt;0, Vypocty!$I$4, 0)))</f>
        <v>#REF!</v>
      </c>
      <c r="H62" s="15" t="e">
        <f>IF(#REF!&gt;Vypocty!$M$9, Vypocty!$N$9*Vypocty!$I$4, IF(#REF!&gt;Vypocty!$M$8, Vypocty!$N$8*Vypocty!$I$4, IF(#REF!&gt;0, Vypocty!$I$4, 0)))</f>
        <v>#REF!</v>
      </c>
      <c r="I62" s="15" t="e">
        <f>IF(#REF!&gt;Vypocty!$M$9, Vypocty!$N$9*Vypocty!$I$6, IF(#REF!&gt;Vypocty!$M$8, Vypocty!$N$8*Vypocty!$I$6, IF(#REF!&gt;0, Vypocty!$I$6, 0)))</f>
        <v>#REF!</v>
      </c>
      <c r="J62" s="15" t="e">
        <f>IF(#REF!&gt;Vypocty!$M$9, Vypocty!$N$9*Vypocty!$I$5, IF(#REF!&gt;Vypocty!$M$8, Vypocty!$N$8*Vypocty!$I$5, IF(#REF!&gt;0, Vypocty!$I$5, 0)))</f>
        <v>#REF!</v>
      </c>
      <c r="K62" s="15" t="e">
        <f>IF(#REF!&gt;Vypocty!$M$9, Vypocty!$N$9*Vypocty!$I$5, IF(#REF!&gt;Vypocty!$M$8, Vypocty!$N$8*Vypocty!$I$5, IF(#REF!&gt;0, Vypocty!$I$5, 0)))</f>
        <v>#REF!</v>
      </c>
      <c r="L62" s="15" t="e">
        <f>IF(#REF!&gt;Vypocty!$M$9, Vypocty!$N$9*Vypocty!$I$7, IF(#REF!&gt;Vypocty!$M$8, Vypocty!$N$8*Vypocty!$I$7, IF(#REF!&gt;0, Vypocty!$I$7, 0)))</f>
        <v>#REF!</v>
      </c>
    </row>
    <row r="63" spans="2:12" x14ac:dyDescent="0.25">
      <c r="B63" s="14">
        <v>53</v>
      </c>
      <c r="C63" s="14" t="e">
        <f>IF(#REF!&gt;Vypocty!$M$9, Vypocty!$N$9*Vypocty!$G$4, IF(#REF!&gt;Vypocty!$M$8, Vypocty!$N$8*Vypocty!$G$4, IF(#REF!&gt;0, Vypocty!$G$4, 0)))</f>
        <v>#REF!</v>
      </c>
      <c r="D63" s="14" t="e">
        <f>IF(#REF!&gt;Vypocty!$M$9, Vypocty!$N$9*Vypocty!$G$5, IF(#REF!&gt;Vypocty!$M$8, Vypocty!$N$8*Vypocty!$G$5, IF(#REF!&gt;0, Vypocty!$G$5, 0)))</f>
        <v>#REF!</v>
      </c>
      <c r="E63" s="14" t="e">
        <f>IF(#REF!&gt;Vypocty!$M$9, Vypocty!$N$9*Vypocty!$G$6, IF(#REF!&gt;Vypocty!$M$8, Vypocty!$N$8*Vypocty!$G$6, IF(#REF!&gt;0, Vypocty!$G$6, 0)))</f>
        <v>#REF!</v>
      </c>
      <c r="F63" s="15" t="e">
        <f>IF(#REF!&gt;Vypocty!$M$9, Vypocty!$N$9*Vypocty!$G$7, IF(#REF!&gt;Vypocty!$M$8, Vypocty!$N$8*Vypocty!$G$7, IF(#REF!&gt;0, Vypocty!$G$7, 0)))</f>
        <v>#REF!</v>
      </c>
      <c r="G63" s="15" t="e">
        <f>IF(#REF!&gt;Vypocty!$M$9, Vypocty!$N$9*Vypocty!$I$4, IF(#REF!&gt;Vypocty!$M$8, Vypocty!$N$8*Vypocty!$I$4, IF(#REF!&gt;0, Vypocty!$I$4, 0)))</f>
        <v>#REF!</v>
      </c>
      <c r="H63" s="15" t="e">
        <f>IF(#REF!&gt;Vypocty!$M$9, Vypocty!$N$9*Vypocty!$I$4, IF(#REF!&gt;Vypocty!$M$8, Vypocty!$N$8*Vypocty!$I$4, IF(#REF!&gt;0, Vypocty!$I$4, 0)))</f>
        <v>#REF!</v>
      </c>
      <c r="I63" s="15" t="e">
        <f>IF(#REF!&gt;Vypocty!$M$9, Vypocty!$N$9*Vypocty!$I$6, IF(#REF!&gt;Vypocty!$M$8, Vypocty!$N$8*Vypocty!$I$6, IF(#REF!&gt;0, Vypocty!$I$6, 0)))</f>
        <v>#REF!</v>
      </c>
      <c r="J63" s="15" t="e">
        <f>IF(#REF!&gt;Vypocty!$M$9, Vypocty!$N$9*Vypocty!$I$5, IF(#REF!&gt;Vypocty!$M$8, Vypocty!$N$8*Vypocty!$I$5, IF(#REF!&gt;0, Vypocty!$I$5, 0)))</f>
        <v>#REF!</v>
      </c>
      <c r="K63" s="15" t="e">
        <f>IF(#REF!&gt;Vypocty!$M$9, Vypocty!$N$9*Vypocty!$I$5, IF(#REF!&gt;Vypocty!$M$8, Vypocty!$N$8*Vypocty!$I$5, IF(#REF!&gt;0, Vypocty!$I$5, 0)))</f>
        <v>#REF!</v>
      </c>
      <c r="L63" s="15" t="e">
        <f>IF(#REF!&gt;Vypocty!$M$9, Vypocty!$N$9*Vypocty!$I$7, IF(#REF!&gt;Vypocty!$M$8, Vypocty!$N$8*Vypocty!$I$7, IF(#REF!&gt;0, Vypocty!$I$7, 0)))</f>
        <v>#REF!</v>
      </c>
    </row>
    <row r="64" spans="2:12" x14ac:dyDescent="0.25">
      <c r="B64" s="14">
        <v>54</v>
      </c>
      <c r="C64" s="14" t="e">
        <f>IF(#REF!&gt;Vypocty!$M$9, Vypocty!$N$9*Vypocty!$G$4, IF(#REF!&gt;Vypocty!$M$8, Vypocty!$N$8*Vypocty!$G$4, IF(#REF!&gt;0, Vypocty!$G$4, 0)))</f>
        <v>#REF!</v>
      </c>
      <c r="D64" s="14" t="e">
        <f>IF(#REF!&gt;Vypocty!$M$9, Vypocty!$N$9*Vypocty!$G$5, IF(#REF!&gt;Vypocty!$M$8, Vypocty!$N$8*Vypocty!$G$5, IF(#REF!&gt;0, Vypocty!$G$5, 0)))</f>
        <v>#REF!</v>
      </c>
      <c r="E64" s="14" t="e">
        <f>IF(#REF!&gt;Vypocty!$M$9, Vypocty!$N$9*Vypocty!$G$6, IF(#REF!&gt;Vypocty!$M$8, Vypocty!$N$8*Vypocty!$G$6, IF(#REF!&gt;0, Vypocty!$G$6, 0)))</f>
        <v>#REF!</v>
      </c>
      <c r="F64" s="15" t="e">
        <f>IF(#REF!&gt;Vypocty!$M$9, Vypocty!$N$9*Vypocty!$G$7, IF(#REF!&gt;Vypocty!$M$8, Vypocty!$N$8*Vypocty!$G$7, IF(#REF!&gt;0, Vypocty!$G$7, 0)))</f>
        <v>#REF!</v>
      </c>
      <c r="G64" s="15" t="e">
        <f>IF(#REF!&gt;Vypocty!$M$9, Vypocty!$N$9*Vypocty!$I$4, IF(#REF!&gt;Vypocty!$M$8, Vypocty!$N$8*Vypocty!$I$4, IF(#REF!&gt;0, Vypocty!$I$4, 0)))</f>
        <v>#REF!</v>
      </c>
      <c r="H64" s="15" t="e">
        <f>IF(#REF!&gt;Vypocty!$M$9, Vypocty!$N$9*Vypocty!$I$4, IF(#REF!&gt;Vypocty!$M$8, Vypocty!$N$8*Vypocty!$I$4, IF(#REF!&gt;0, Vypocty!$I$4, 0)))</f>
        <v>#REF!</v>
      </c>
      <c r="I64" s="15" t="e">
        <f>IF(#REF!&gt;Vypocty!$M$9, Vypocty!$N$9*Vypocty!$I$6, IF(#REF!&gt;Vypocty!$M$8, Vypocty!$N$8*Vypocty!$I$6, IF(#REF!&gt;0, Vypocty!$I$6, 0)))</f>
        <v>#REF!</v>
      </c>
      <c r="J64" s="15" t="e">
        <f>IF(#REF!&gt;Vypocty!$M$9, Vypocty!$N$9*Vypocty!$I$5, IF(#REF!&gt;Vypocty!$M$8, Vypocty!$N$8*Vypocty!$I$5, IF(#REF!&gt;0, Vypocty!$I$5, 0)))</f>
        <v>#REF!</v>
      </c>
      <c r="K64" s="15" t="e">
        <f>IF(#REF!&gt;Vypocty!$M$9, Vypocty!$N$9*Vypocty!$I$5, IF(#REF!&gt;Vypocty!$M$8, Vypocty!$N$8*Vypocty!$I$5, IF(#REF!&gt;0, Vypocty!$I$5, 0)))</f>
        <v>#REF!</v>
      </c>
      <c r="L64" s="15" t="e">
        <f>IF(#REF!&gt;Vypocty!$M$9, Vypocty!$N$9*Vypocty!$I$7, IF(#REF!&gt;Vypocty!$M$8, Vypocty!$N$8*Vypocty!$I$7, IF(#REF!&gt;0, Vypocty!$I$7, 0)))</f>
        <v>#REF!</v>
      </c>
    </row>
    <row r="65" spans="2:12" x14ac:dyDescent="0.25">
      <c r="B65" s="14">
        <v>55</v>
      </c>
      <c r="C65" s="14" t="e">
        <f>IF(#REF!&gt;Vypocty!$M$9, Vypocty!$N$9*Vypocty!$G$4, IF(#REF!&gt;Vypocty!$M$8, Vypocty!$N$8*Vypocty!$G$4, IF(#REF!&gt;0, Vypocty!$G$4, 0)))</f>
        <v>#REF!</v>
      </c>
      <c r="D65" s="14" t="e">
        <f>IF(#REF!&gt;Vypocty!$M$9, Vypocty!$N$9*Vypocty!$G$5, IF(#REF!&gt;Vypocty!$M$8, Vypocty!$N$8*Vypocty!$G$5, IF(#REF!&gt;0, Vypocty!$G$5, 0)))</f>
        <v>#REF!</v>
      </c>
      <c r="E65" s="14" t="e">
        <f>IF(#REF!&gt;Vypocty!$M$9, Vypocty!$N$9*Vypocty!$G$6, IF(#REF!&gt;Vypocty!$M$8, Vypocty!$N$8*Vypocty!$G$6, IF(#REF!&gt;0, Vypocty!$G$6, 0)))</f>
        <v>#REF!</v>
      </c>
      <c r="F65" s="15" t="e">
        <f>IF(#REF!&gt;Vypocty!$M$9, Vypocty!$N$9*Vypocty!$G$7, IF(#REF!&gt;Vypocty!$M$8, Vypocty!$N$8*Vypocty!$G$7, IF(#REF!&gt;0, Vypocty!$G$7, 0)))</f>
        <v>#REF!</v>
      </c>
      <c r="G65" s="15" t="e">
        <f>IF(#REF!&gt;Vypocty!$M$9, Vypocty!$N$9*Vypocty!$I$4, IF(#REF!&gt;Vypocty!$M$8, Vypocty!$N$8*Vypocty!$I$4, IF(#REF!&gt;0, Vypocty!$I$4, 0)))</f>
        <v>#REF!</v>
      </c>
      <c r="H65" s="15" t="e">
        <f>IF(#REF!&gt;Vypocty!$M$9, Vypocty!$N$9*Vypocty!$I$4, IF(#REF!&gt;Vypocty!$M$8, Vypocty!$N$8*Vypocty!$I$4, IF(#REF!&gt;0, Vypocty!$I$4, 0)))</f>
        <v>#REF!</v>
      </c>
      <c r="I65" s="15" t="e">
        <f>IF(#REF!&gt;Vypocty!$M$9, Vypocty!$N$9*Vypocty!$I$6, IF(#REF!&gt;Vypocty!$M$8, Vypocty!$N$8*Vypocty!$I$6, IF(#REF!&gt;0, Vypocty!$I$6, 0)))</f>
        <v>#REF!</v>
      </c>
      <c r="J65" s="15" t="e">
        <f>IF(#REF!&gt;Vypocty!$M$9, Vypocty!$N$9*Vypocty!$I$5, IF(#REF!&gt;Vypocty!$M$8, Vypocty!$N$8*Vypocty!$I$5, IF(#REF!&gt;0, Vypocty!$I$5, 0)))</f>
        <v>#REF!</v>
      </c>
      <c r="K65" s="15" t="e">
        <f>IF(#REF!&gt;Vypocty!$M$9, Vypocty!$N$9*Vypocty!$I$5, IF(#REF!&gt;Vypocty!$M$8, Vypocty!$N$8*Vypocty!$I$5, IF(#REF!&gt;0, Vypocty!$I$5, 0)))</f>
        <v>#REF!</v>
      </c>
      <c r="L65" s="15" t="e">
        <f>IF(#REF!&gt;Vypocty!$M$9, Vypocty!$N$9*Vypocty!$I$7, IF(#REF!&gt;Vypocty!$M$8, Vypocty!$N$8*Vypocty!$I$7, IF(#REF!&gt;0, Vypocty!$I$7, 0)))</f>
        <v>#REF!</v>
      </c>
    </row>
    <row r="66" spans="2:12" x14ac:dyDescent="0.25">
      <c r="B66" s="14">
        <v>56</v>
      </c>
      <c r="C66" s="14" t="e">
        <f>IF(#REF!&gt;Vypocty!$M$9, Vypocty!$N$9*Vypocty!$G$4, IF(#REF!&gt;Vypocty!$M$8, Vypocty!$N$8*Vypocty!$G$4, IF(#REF!&gt;0, Vypocty!$G$4, 0)))</f>
        <v>#REF!</v>
      </c>
      <c r="D66" s="14" t="e">
        <f>IF(#REF!&gt;Vypocty!$M$9, Vypocty!$N$9*Vypocty!$G$5, IF(#REF!&gt;Vypocty!$M$8, Vypocty!$N$8*Vypocty!$G$5, IF(#REF!&gt;0, Vypocty!$G$5, 0)))</f>
        <v>#REF!</v>
      </c>
      <c r="E66" s="14" t="e">
        <f>IF(#REF!&gt;Vypocty!$M$9, Vypocty!$N$9*Vypocty!$G$6, IF(#REF!&gt;Vypocty!$M$8, Vypocty!$N$8*Vypocty!$G$6, IF(#REF!&gt;0, Vypocty!$G$6, 0)))</f>
        <v>#REF!</v>
      </c>
      <c r="F66" s="15" t="e">
        <f>IF(#REF!&gt;Vypocty!$M$9, Vypocty!$N$9*Vypocty!$G$7, IF(#REF!&gt;Vypocty!$M$8, Vypocty!$N$8*Vypocty!$G$7, IF(#REF!&gt;0, Vypocty!$G$7, 0)))</f>
        <v>#REF!</v>
      </c>
      <c r="G66" s="15" t="e">
        <f>IF(#REF!&gt;Vypocty!$M$9, Vypocty!$N$9*Vypocty!$I$4, IF(#REF!&gt;Vypocty!$M$8, Vypocty!$N$8*Vypocty!$I$4, IF(#REF!&gt;0, Vypocty!$I$4, 0)))</f>
        <v>#REF!</v>
      </c>
      <c r="H66" s="15" t="e">
        <f>IF(#REF!&gt;Vypocty!$M$9, Vypocty!$N$9*Vypocty!$I$4, IF(#REF!&gt;Vypocty!$M$8, Vypocty!$N$8*Vypocty!$I$4, IF(#REF!&gt;0, Vypocty!$I$4, 0)))</f>
        <v>#REF!</v>
      </c>
      <c r="I66" s="15" t="e">
        <f>IF(#REF!&gt;Vypocty!$M$9, Vypocty!$N$9*Vypocty!$I$6, IF(#REF!&gt;Vypocty!$M$8, Vypocty!$N$8*Vypocty!$I$6, IF(#REF!&gt;0, Vypocty!$I$6, 0)))</f>
        <v>#REF!</v>
      </c>
      <c r="J66" s="15" t="e">
        <f>IF(#REF!&gt;Vypocty!$M$9, Vypocty!$N$9*Vypocty!$I$5, IF(#REF!&gt;Vypocty!$M$8, Vypocty!$N$8*Vypocty!$I$5, IF(#REF!&gt;0, Vypocty!$I$5, 0)))</f>
        <v>#REF!</v>
      </c>
      <c r="K66" s="15" t="e">
        <f>IF(#REF!&gt;Vypocty!$M$9, Vypocty!$N$9*Vypocty!$I$5, IF(#REF!&gt;Vypocty!$M$8, Vypocty!$N$8*Vypocty!$I$5, IF(#REF!&gt;0, Vypocty!$I$5, 0)))</f>
        <v>#REF!</v>
      </c>
      <c r="L66" s="15" t="e">
        <f>IF(#REF!&gt;Vypocty!$M$9, Vypocty!$N$9*Vypocty!$I$7, IF(#REF!&gt;Vypocty!$M$8, Vypocty!$N$8*Vypocty!$I$7, IF(#REF!&gt;0, Vypocty!$I$7, 0)))</f>
        <v>#REF!</v>
      </c>
    </row>
    <row r="67" spans="2:12" x14ac:dyDescent="0.25">
      <c r="B67" s="14">
        <v>57</v>
      </c>
      <c r="C67" s="14" t="e">
        <f>IF(#REF!&gt;Vypocty!$M$9, Vypocty!$N$9*Vypocty!$G$4, IF(#REF!&gt;Vypocty!$M$8, Vypocty!$N$8*Vypocty!$G$4, IF(#REF!&gt;0, Vypocty!$G$4, 0)))</f>
        <v>#REF!</v>
      </c>
      <c r="D67" s="14" t="e">
        <f>IF(#REF!&gt;Vypocty!$M$9, Vypocty!$N$9*Vypocty!$G$5, IF(#REF!&gt;Vypocty!$M$8, Vypocty!$N$8*Vypocty!$G$5, IF(#REF!&gt;0, Vypocty!$G$5, 0)))</f>
        <v>#REF!</v>
      </c>
      <c r="E67" s="14" t="e">
        <f>IF(#REF!&gt;Vypocty!$M$9, Vypocty!$N$9*Vypocty!$G$6, IF(#REF!&gt;Vypocty!$M$8, Vypocty!$N$8*Vypocty!$G$6, IF(#REF!&gt;0, Vypocty!$G$6, 0)))</f>
        <v>#REF!</v>
      </c>
      <c r="F67" s="15" t="e">
        <f>IF(#REF!&gt;Vypocty!$M$9, Vypocty!$N$9*Vypocty!$G$7, IF(#REF!&gt;Vypocty!$M$8, Vypocty!$N$8*Vypocty!$G$7, IF(#REF!&gt;0, Vypocty!$G$7, 0)))</f>
        <v>#REF!</v>
      </c>
      <c r="G67" s="15" t="e">
        <f>IF(#REF!&gt;Vypocty!$M$9, Vypocty!$N$9*Vypocty!$I$4, IF(#REF!&gt;Vypocty!$M$8, Vypocty!$N$8*Vypocty!$I$4, IF(#REF!&gt;0, Vypocty!$I$4, 0)))</f>
        <v>#REF!</v>
      </c>
      <c r="H67" s="15" t="e">
        <f>IF(#REF!&gt;Vypocty!$M$9, Vypocty!$N$9*Vypocty!$I$4, IF(#REF!&gt;Vypocty!$M$8, Vypocty!$N$8*Vypocty!$I$4, IF(#REF!&gt;0, Vypocty!$I$4, 0)))</f>
        <v>#REF!</v>
      </c>
      <c r="I67" s="15" t="e">
        <f>IF(#REF!&gt;Vypocty!$M$9, Vypocty!$N$9*Vypocty!$I$6, IF(#REF!&gt;Vypocty!$M$8, Vypocty!$N$8*Vypocty!$I$6, IF(#REF!&gt;0, Vypocty!$I$6, 0)))</f>
        <v>#REF!</v>
      </c>
      <c r="J67" s="15" t="e">
        <f>IF(#REF!&gt;Vypocty!$M$9, Vypocty!$N$9*Vypocty!$I$5, IF(#REF!&gt;Vypocty!$M$8, Vypocty!$N$8*Vypocty!$I$5, IF(#REF!&gt;0, Vypocty!$I$5, 0)))</f>
        <v>#REF!</v>
      </c>
      <c r="K67" s="15" t="e">
        <f>IF(#REF!&gt;Vypocty!$M$9, Vypocty!$N$9*Vypocty!$I$5, IF(#REF!&gt;Vypocty!$M$8, Vypocty!$N$8*Vypocty!$I$5, IF(#REF!&gt;0, Vypocty!$I$5, 0)))</f>
        <v>#REF!</v>
      </c>
      <c r="L67" s="15" t="e">
        <f>IF(#REF!&gt;Vypocty!$M$9, Vypocty!$N$9*Vypocty!$I$7, IF(#REF!&gt;Vypocty!$M$8, Vypocty!$N$8*Vypocty!$I$7, IF(#REF!&gt;0, Vypocty!$I$7, 0)))</f>
        <v>#REF!</v>
      </c>
    </row>
    <row r="68" spans="2:12" x14ac:dyDescent="0.25">
      <c r="B68" s="14">
        <v>58</v>
      </c>
      <c r="C68" s="14" t="e">
        <f>IF(#REF!&gt;Vypocty!$M$9, Vypocty!$N$9*Vypocty!$G$4, IF(#REF!&gt;Vypocty!$M$8, Vypocty!$N$8*Vypocty!$G$4, IF(#REF!&gt;0, Vypocty!$G$4, 0)))</f>
        <v>#REF!</v>
      </c>
      <c r="D68" s="14" t="e">
        <f>IF(#REF!&gt;Vypocty!$M$9, Vypocty!$N$9*Vypocty!$G$5, IF(#REF!&gt;Vypocty!$M$8, Vypocty!$N$8*Vypocty!$G$5, IF(#REF!&gt;0, Vypocty!$G$5, 0)))</f>
        <v>#REF!</v>
      </c>
      <c r="E68" s="14" t="e">
        <f>IF(#REF!&gt;Vypocty!$M$9, Vypocty!$N$9*Vypocty!$G$6, IF(#REF!&gt;Vypocty!$M$8, Vypocty!$N$8*Vypocty!$G$6, IF(#REF!&gt;0, Vypocty!$G$6, 0)))</f>
        <v>#REF!</v>
      </c>
      <c r="F68" s="15" t="e">
        <f>IF(#REF!&gt;Vypocty!$M$9, Vypocty!$N$9*Vypocty!$G$7, IF(#REF!&gt;Vypocty!$M$8, Vypocty!$N$8*Vypocty!$G$7, IF(#REF!&gt;0, Vypocty!$G$7, 0)))</f>
        <v>#REF!</v>
      </c>
      <c r="G68" s="15" t="e">
        <f>IF(#REF!&gt;Vypocty!$M$9, Vypocty!$N$9*Vypocty!$I$4, IF(#REF!&gt;Vypocty!$M$8, Vypocty!$N$8*Vypocty!$I$4, IF(#REF!&gt;0, Vypocty!$I$4, 0)))</f>
        <v>#REF!</v>
      </c>
      <c r="H68" s="15" t="e">
        <f>IF(#REF!&gt;Vypocty!$M$9, Vypocty!$N$9*Vypocty!$I$4, IF(#REF!&gt;Vypocty!$M$8, Vypocty!$N$8*Vypocty!$I$4, IF(#REF!&gt;0, Vypocty!$I$4, 0)))</f>
        <v>#REF!</v>
      </c>
      <c r="I68" s="15" t="e">
        <f>IF(#REF!&gt;Vypocty!$M$9, Vypocty!$N$9*Vypocty!$I$6, IF(#REF!&gt;Vypocty!$M$8, Vypocty!$N$8*Vypocty!$I$6, IF(#REF!&gt;0, Vypocty!$I$6, 0)))</f>
        <v>#REF!</v>
      </c>
      <c r="J68" s="15" t="e">
        <f>IF(#REF!&gt;Vypocty!$M$9, Vypocty!$N$9*Vypocty!$I$5, IF(#REF!&gt;Vypocty!$M$8, Vypocty!$N$8*Vypocty!$I$5, IF(#REF!&gt;0, Vypocty!$I$5, 0)))</f>
        <v>#REF!</v>
      </c>
      <c r="K68" s="15" t="e">
        <f>IF(#REF!&gt;Vypocty!$M$9, Vypocty!$N$9*Vypocty!$I$5, IF(#REF!&gt;Vypocty!$M$8, Vypocty!$N$8*Vypocty!$I$5, IF(#REF!&gt;0, Vypocty!$I$5, 0)))</f>
        <v>#REF!</v>
      </c>
      <c r="L68" s="15" t="e">
        <f>IF(#REF!&gt;Vypocty!$M$9, Vypocty!$N$9*Vypocty!$I$7, IF(#REF!&gt;Vypocty!$M$8, Vypocty!$N$8*Vypocty!$I$7, IF(#REF!&gt;0, Vypocty!$I$7, 0)))</f>
        <v>#REF!</v>
      </c>
    </row>
    <row r="69" spans="2:12" x14ac:dyDescent="0.25">
      <c r="B69" s="14">
        <v>59</v>
      </c>
      <c r="C69" s="14" t="e">
        <f>IF(#REF!&gt;Vypocty!$M$9, Vypocty!$N$9*Vypocty!$G$4, IF(#REF!&gt;Vypocty!$M$8, Vypocty!$N$8*Vypocty!$G$4, IF(#REF!&gt;0, Vypocty!$G$4, 0)))</f>
        <v>#REF!</v>
      </c>
      <c r="D69" s="14" t="e">
        <f>IF(#REF!&gt;Vypocty!$M$9, Vypocty!$N$9*Vypocty!$G$5, IF(#REF!&gt;Vypocty!$M$8, Vypocty!$N$8*Vypocty!$G$5, IF(#REF!&gt;0, Vypocty!$G$5, 0)))</f>
        <v>#REF!</v>
      </c>
      <c r="E69" s="14" t="e">
        <f>IF(#REF!&gt;Vypocty!$M$9, Vypocty!$N$9*Vypocty!$G$6, IF(#REF!&gt;Vypocty!$M$8, Vypocty!$N$8*Vypocty!$G$6, IF(#REF!&gt;0, Vypocty!$G$6, 0)))</f>
        <v>#REF!</v>
      </c>
      <c r="F69" s="15" t="e">
        <f>IF(#REF!&gt;Vypocty!$M$9, Vypocty!$N$9*Vypocty!$G$7, IF(#REF!&gt;Vypocty!$M$8, Vypocty!$N$8*Vypocty!$G$7, IF(#REF!&gt;0, Vypocty!$G$7, 0)))</f>
        <v>#REF!</v>
      </c>
      <c r="G69" s="15" t="e">
        <f>IF(#REF!&gt;Vypocty!$M$9, Vypocty!$N$9*Vypocty!$I$4, IF(#REF!&gt;Vypocty!$M$8, Vypocty!$N$8*Vypocty!$I$4, IF(#REF!&gt;0, Vypocty!$I$4, 0)))</f>
        <v>#REF!</v>
      </c>
      <c r="H69" s="15" t="e">
        <f>IF(#REF!&gt;Vypocty!$M$9, Vypocty!$N$9*Vypocty!$I$4, IF(#REF!&gt;Vypocty!$M$8, Vypocty!$N$8*Vypocty!$I$4, IF(#REF!&gt;0, Vypocty!$I$4, 0)))</f>
        <v>#REF!</v>
      </c>
      <c r="I69" s="15" t="e">
        <f>IF(#REF!&gt;Vypocty!$M$9, Vypocty!$N$9*Vypocty!$I$6, IF(#REF!&gt;Vypocty!$M$8, Vypocty!$N$8*Vypocty!$I$6, IF(#REF!&gt;0, Vypocty!$I$6, 0)))</f>
        <v>#REF!</v>
      </c>
      <c r="J69" s="15" t="e">
        <f>IF(#REF!&gt;Vypocty!$M$9, Vypocty!$N$9*Vypocty!$I$5, IF(#REF!&gt;Vypocty!$M$8, Vypocty!$N$8*Vypocty!$I$5, IF(#REF!&gt;0, Vypocty!$I$5, 0)))</f>
        <v>#REF!</v>
      </c>
      <c r="K69" s="15" t="e">
        <f>IF(#REF!&gt;Vypocty!$M$9, Vypocty!$N$9*Vypocty!$I$5, IF(#REF!&gt;Vypocty!$M$8, Vypocty!$N$8*Vypocty!$I$5, IF(#REF!&gt;0, Vypocty!$I$5, 0)))</f>
        <v>#REF!</v>
      </c>
      <c r="L69" s="15" t="e">
        <f>IF(#REF!&gt;Vypocty!$M$9, Vypocty!$N$9*Vypocty!$I$7, IF(#REF!&gt;Vypocty!$M$8, Vypocty!$N$8*Vypocty!$I$7, IF(#REF!&gt;0, Vypocty!$I$7, 0)))</f>
        <v>#REF!</v>
      </c>
    </row>
    <row r="70" spans="2:12" x14ac:dyDescent="0.25">
      <c r="B70" s="14">
        <v>60</v>
      </c>
      <c r="C70" s="14" t="e">
        <f>IF(#REF!&gt;Vypocty!$M$9, Vypocty!$N$9*Vypocty!$G$4, IF(#REF!&gt;Vypocty!$M$8, Vypocty!$N$8*Vypocty!$G$4, IF(#REF!&gt;0, Vypocty!$G$4, 0)))</f>
        <v>#REF!</v>
      </c>
      <c r="D70" s="14" t="e">
        <f>IF(#REF!&gt;Vypocty!$M$9, Vypocty!$N$9*Vypocty!$G$5, IF(#REF!&gt;Vypocty!$M$8, Vypocty!$N$8*Vypocty!$G$5, IF(#REF!&gt;0, Vypocty!$G$5, 0)))</f>
        <v>#REF!</v>
      </c>
      <c r="E70" s="14" t="e">
        <f>IF(#REF!&gt;Vypocty!$M$9, Vypocty!$N$9*Vypocty!$G$6, IF(#REF!&gt;Vypocty!$M$8, Vypocty!$N$8*Vypocty!$G$6, IF(#REF!&gt;0, Vypocty!$G$6, 0)))</f>
        <v>#REF!</v>
      </c>
      <c r="F70" s="15" t="e">
        <f>IF(#REF!&gt;Vypocty!$M$9, Vypocty!$N$9*Vypocty!$G$7, IF(#REF!&gt;Vypocty!$M$8, Vypocty!$N$8*Vypocty!$G$7, IF(#REF!&gt;0, Vypocty!$G$7, 0)))</f>
        <v>#REF!</v>
      </c>
      <c r="G70" s="15" t="e">
        <f>IF(#REF!&gt;Vypocty!$M$9, Vypocty!$N$9*Vypocty!$I$4, IF(#REF!&gt;Vypocty!$M$8, Vypocty!$N$8*Vypocty!$I$4, IF(#REF!&gt;0, Vypocty!$I$4, 0)))</f>
        <v>#REF!</v>
      </c>
      <c r="H70" s="15" t="e">
        <f>IF(#REF!&gt;Vypocty!$M$9, Vypocty!$N$9*Vypocty!$I$4, IF(#REF!&gt;Vypocty!$M$8, Vypocty!$N$8*Vypocty!$I$4, IF(#REF!&gt;0, Vypocty!$I$4, 0)))</f>
        <v>#REF!</v>
      </c>
      <c r="I70" s="15" t="e">
        <f>IF(#REF!&gt;Vypocty!$M$9, Vypocty!$N$9*Vypocty!$I$6, IF(#REF!&gt;Vypocty!$M$8, Vypocty!$N$8*Vypocty!$I$6, IF(#REF!&gt;0, Vypocty!$I$6, 0)))</f>
        <v>#REF!</v>
      </c>
      <c r="J70" s="15" t="e">
        <f>IF(#REF!&gt;Vypocty!$M$9, Vypocty!$N$9*Vypocty!$I$5, IF(#REF!&gt;Vypocty!$M$8, Vypocty!$N$8*Vypocty!$I$5, IF(#REF!&gt;0, Vypocty!$I$5, 0)))</f>
        <v>#REF!</v>
      </c>
      <c r="K70" s="15" t="e">
        <f>IF(#REF!&gt;Vypocty!$M$9, Vypocty!$N$9*Vypocty!$I$5, IF(#REF!&gt;Vypocty!$M$8, Vypocty!$N$8*Vypocty!$I$5, IF(#REF!&gt;0, Vypocty!$I$5, 0)))</f>
        <v>#REF!</v>
      </c>
      <c r="L70" s="15" t="e">
        <f>IF(#REF!&gt;Vypocty!$M$9, Vypocty!$N$9*Vypocty!$I$7, IF(#REF!&gt;Vypocty!$M$8, Vypocty!$N$8*Vypocty!$I$7, IF(#REF!&gt;0, Vypocty!$I$7, 0)))</f>
        <v>#REF!</v>
      </c>
    </row>
    <row r="71" spans="2:12" x14ac:dyDescent="0.25">
      <c r="B71" s="14">
        <v>61</v>
      </c>
      <c r="C71" s="14" t="e">
        <f>IF(#REF!&gt;Vypocty!$M$9, Vypocty!$N$9*Vypocty!$G$4, IF(#REF!&gt;Vypocty!$M$8, Vypocty!$N$8*Vypocty!$G$4, IF(#REF!&gt;0, Vypocty!$G$4, 0)))</f>
        <v>#REF!</v>
      </c>
      <c r="D71" s="14" t="e">
        <f>IF(#REF!&gt;Vypocty!$M$9, Vypocty!$N$9*Vypocty!$G$5, IF(#REF!&gt;Vypocty!$M$8, Vypocty!$N$8*Vypocty!$G$5, IF(#REF!&gt;0, Vypocty!$G$5, 0)))</f>
        <v>#REF!</v>
      </c>
      <c r="E71" s="14" t="e">
        <f>IF(#REF!&gt;Vypocty!$M$9, Vypocty!$N$9*Vypocty!$G$6, IF(#REF!&gt;Vypocty!$M$8, Vypocty!$N$8*Vypocty!$G$6, IF(#REF!&gt;0, Vypocty!$G$6, 0)))</f>
        <v>#REF!</v>
      </c>
      <c r="F71" s="15" t="e">
        <f>IF(#REF!&gt;Vypocty!$M$9, Vypocty!$N$9*Vypocty!$G$7, IF(#REF!&gt;Vypocty!$M$8, Vypocty!$N$8*Vypocty!$G$7, IF(#REF!&gt;0, Vypocty!$G$7, 0)))</f>
        <v>#REF!</v>
      </c>
      <c r="G71" s="15" t="e">
        <f>IF(#REF!&gt;Vypocty!$M$9, Vypocty!$N$9*Vypocty!$I$4, IF(#REF!&gt;Vypocty!$M$8, Vypocty!$N$8*Vypocty!$I$4, IF(#REF!&gt;0, Vypocty!$I$4, 0)))</f>
        <v>#REF!</v>
      </c>
      <c r="H71" s="15" t="e">
        <f>IF(#REF!&gt;Vypocty!$M$9, Vypocty!$N$9*Vypocty!$I$4, IF(#REF!&gt;Vypocty!$M$8, Vypocty!$N$8*Vypocty!$I$4, IF(#REF!&gt;0, Vypocty!$I$4, 0)))</f>
        <v>#REF!</v>
      </c>
      <c r="I71" s="15" t="e">
        <f>IF(#REF!&gt;Vypocty!$M$9, Vypocty!$N$9*Vypocty!$I$6, IF(#REF!&gt;Vypocty!$M$8, Vypocty!$N$8*Vypocty!$I$6, IF(#REF!&gt;0, Vypocty!$I$6, 0)))</f>
        <v>#REF!</v>
      </c>
      <c r="J71" s="15" t="e">
        <f>IF(#REF!&gt;Vypocty!$M$9, Vypocty!$N$9*Vypocty!$I$5, IF(#REF!&gt;Vypocty!$M$8, Vypocty!$N$8*Vypocty!$I$5, IF(#REF!&gt;0, Vypocty!$I$5, 0)))</f>
        <v>#REF!</v>
      </c>
      <c r="K71" s="15" t="e">
        <f>IF(#REF!&gt;Vypocty!$M$9, Vypocty!$N$9*Vypocty!$I$5, IF(#REF!&gt;Vypocty!$M$8, Vypocty!$N$8*Vypocty!$I$5, IF(#REF!&gt;0, Vypocty!$I$5, 0)))</f>
        <v>#REF!</v>
      </c>
      <c r="L71" s="15" t="e">
        <f>IF(#REF!&gt;Vypocty!$M$9, Vypocty!$N$9*Vypocty!$I$7, IF(#REF!&gt;Vypocty!$M$8, Vypocty!$N$8*Vypocty!$I$7, IF(#REF!&gt;0, Vypocty!$I$7, 0)))</f>
        <v>#REF!</v>
      </c>
    </row>
    <row r="72" spans="2:12" x14ac:dyDescent="0.25">
      <c r="B72" s="14">
        <v>62</v>
      </c>
      <c r="C72" s="14" t="e">
        <f>IF(#REF!&gt;Vypocty!$M$9, Vypocty!$N$9*Vypocty!$G$4, IF(#REF!&gt;Vypocty!$M$8, Vypocty!$N$8*Vypocty!$G$4, IF(#REF!&gt;0, Vypocty!$G$4, 0)))</f>
        <v>#REF!</v>
      </c>
      <c r="D72" s="14" t="e">
        <f>IF(#REF!&gt;Vypocty!$M$9, Vypocty!$N$9*Vypocty!$G$5, IF(#REF!&gt;Vypocty!$M$8, Vypocty!$N$8*Vypocty!$G$5, IF(#REF!&gt;0, Vypocty!$G$5, 0)))</f>
        <v>#REF!</v>
      </c>
      <c r="E72" s="14" t="e">
        <f>IF(#REF!&gt;Vypocty!$M$9, Vypocty!$N$9*Vypocty!$G$6, IF(#REF!&gt;Vypocty!$M$8, Vypocty!$N$8*Vypocty!$G$6, IF(#REF!&gt;0, Vypocty!$G$6, 0)))</f>
        <v>#REF!</v>
      </c>
      <c r="F72" s="15" t="e">
        <f>IF(#REF!&gt;Vypocty!$M$9, Vypocty!$N$9*Vypocty!$G$7, IF(#REF!&gt;Vypocty!$M$8, Vypocty!$N$8*Vypocty!$G$7, IF(#REF!&gt;0, Vypocty!$G$7, 0)))</f>
        <v>#REF!</v>
      </c>
      <c r="G72" s="15" t="e">
        <f>IF(#REF!&gt;Vypocty!$M$9, Vypocty!$N$9*Vypocty!$I$4, IF(#REF!&gt;Vypocty!$M$8, Vypocty!$N$8*Vypocty!$I$4, IF(#REF!&gt;0, Vypocty!$I$4, 0)))</f>
        <v>#REF!</v>
      </c>
      <c r="H72" s="15" t="e">
        <f>IF(#REF!&gt;Vypocty!$M$9, Vypocty!$N$9*Vypocty!$I$4, IF(#REF!&gt;Vypocty!$M$8, Vypocty!$N$8*Vypocty!$I$4, IF(#REF!&gt;0, Vypocty!$I$4, 0)))</f>
        <v>#REF!</v>
      </c>
      <c r="I72" s="15" t="e">
        <f>IF(#REF!&gt;Vypocty!$M$9, Vypocty!$N$9*Vypocty!$I$6, IF(#REF!&gt;Vypocty!$M$8, Vypocty!$N$8*Vypocty!$I$6, IF(#REF!&gt;0, Vypocty!$I$6, 0)))</f>
        <v>#REF!</v>
      </c>
      <c r="J72" s="15" t="e">
        <f>IF(#REF!&gt;Vypocty!$M$9, Vypocty!$N$9*Vypocty!$I$5, IF(#REF!&gt;Vypocty!$M$8, Vypocty!$N$8*Vypocty!$I$5, IF(#REF!&gt;0, Vypocty!$I$5, 0)))</f>
        <v>#REF!</v>
      </c>
      <c r="K72" s="15" t="e">
        <f>IF(#REF!&gt;Vypocty!$M$9, Vypocty!$N$9*Vypocty!$I$5, IF(#REF!&gt;Vypocty!$M$8, Vypocty!$N$8*Vypocty!$I$5, IF(#REF!&gt;0, Vypocty!$I$5, 0)))</f>
        <v>#REF!</v>
      </c>
      <c r="L72" s="15" t="e">
        <f>IF(#REF!&gt;Vypocty!$M$9, Vypocty!$N$9*Vypocty!$I$7, IF(#REF!&gt;Vypocty!$M$8, Vypocty!$N$8*Vypocty!$I$7, IF(#REF!&gt;0, Vypocty!$I$7, 0)))</f>
        <v>#REF!</v>
      </c>
    </row>
    <row r="73" spans="2:12" x14ac:dyDescent="0.25">
      <c r="B73" s="14">
        <v>63</v>
      </c>
      <c r="C73" s="14" t="e">
        <f>IF(#REF!&gt;Vypocty!$M$9, Vypocty!$N$9*Vypocty!$G$4, IF(#REF!&gt;Vypocty!$M$8, Vypocty!$N$8*Vypocty!$G$4, IF(#REF!&gt;0, Vypocty!$G$4, 0)))</f>
        <v>#REF!</v>
      </c>
      <c r="D73" s="14" t="e">
        <f>IF(#REF!&gt;Vypocty!$M$9, Vypocty!$N$9*Vypocty!$G$5, IF(#REF!&gt;Vypocty!$M$8, Vypocty!$N$8*Vypocty!$G$5, IF(#REF!&gt;0, Vypocty!$G$5, 0)))</f>
        <v>#REF!</v>
      </c>
      <c r="E73" s="14" t="e">
        <f>IF(#REF!&gt;Vypocty!$M$9, Vypocty!$N$9*Vypocty!$G$6, IF(#REF!&gt;Vypocty!$M$8, Vypocty!$N$8*Vypocty!$G$6, IF(#REF!&gt;0, Vypocty!$G$6, 0)))</f>
        <v>#REF!</v>
      </c>
      <c r="F73" s="15" t="e">
        <f>IF(#REF!&gt;Vypocty!$M$9, Vypocty!$N$9*Vypocty!$G$7, IF(#REF!&gt;Vypocty!$M$8, Vypocty!$N$8*Vypocty!$G$7, IF(#REF!&gt;0, Vypocty!$G$7, 0)))</f>
        <v>#REF!</v>
      </c>
      <c r="G73" s="15" t="e">
        <f>IF(#REF!&gt;Vypocty!$M$9, Vypocty!$N$9*Vypocty!$I$4, IF(#REF!&gt;Vypocty!$M$8, Vypocty!$N$8*Vypocty!$I$4, IF(#REF!&gt;0, Vypocty!$I$4, 0)))</f>
        <v>#REF!</v>
      </c>
      <c r="H73" s="15" t="e">
        <f>IF(#REF!&gt;Vypocty!$M$9, Vypocty!$N$9*Vypocty!$I$4, IF(#REF!&gt;Vypocty!$M$8, Vypocty!$N$8*Vypocty!$I$4, IF(#REF!&gt;0, Vypocty!$I$4, 0)))</f>
        <v>#REF!</v>
      </c>
      <c r="I73" s="15" t="e">
        <f>IF(#REF!&gt;Vypocty!$M$9, Vypocty!$N$9*Vypocty!$I$6, IF(#REF!&gt;Vypocty!$M$8, Vypocty!$N$8*Vypocty!$I$6, IF(#REF!&gt;0, Vypocty!$I$6, 0)))</f>
        <v>#REF!</v>
      </c>
      <c r="J73" s="15" t="e">
        <f>IF(#REF!&gt;Vypocty!$M$9, Vypocty!$N$9*Vypocty!$I$5, IF(#REF!&gt;Vypocty!$M$8, Vypocty!$N$8*Vypocty!$I$5, IF(#REF!&gt;0, Vypocty!$I$5, 0)))</f>
        <v>#REF!</v>
      </c>
      <c r="K73" s="15" t="e">
        <f>IF(#REF!&gt;Vypocty!$M$9, Vypocty!$N$9*Vypocty!$I$5, IF(#REF!&gt;Vypocty!$M$8, Vypocty!$N$8*Vypocty!$I$5, IF(#REF!&gt;0, Vypocty!$I$5, 0)))</f>
        <v>#REF!</v>
      </c>
      <c r="L73" s="15" t="e">
        <f>IF(#REF!&gt;Vypocty!$M$9, Vypocty!$N$9*Vypocty!$I$7, IF(#REF!&gt;Vypocty!$M$8, Vypocty!$N$8*Vypocty!$I$7, IF(#REF!&gt;0, Vypocty!$I$7, 0)))</f>
        <v>#REF!</v>
      </c>
    </row>
    <row r="74" spans="2:12" x14ac:dyDescent="0.25">
      <c r="B74" s="14">
        <v>64</v>
      </c>
      <c r="C74" s="14" t="e">
        <f>IF(#REF!&gt;Vypocty!$M$9, Vypocty!$N$9*Vypocty!$G$4, IF(#REF!&gt;Vypocty!$M$8, Vypocty!$N$8*Vypocty!$G$4, IF(#REF!&gt;0, Vypocty!$G$4, 0)))</f>
        <v>#REF!</v>
      </c>
      <c r="D74" s="14" t="e">
        <f>IF(#REF!&gt;Vypocty!$M$9, Vypocty!$N$9*Vypocty!$G$5, IF(#REF!&gt;Vypocty!$M$8, Vypocty!$N$8*Vypocty!$G$5, IF(#REF!&gt;0, Vypocty!$G$5, 0)))</f>
        <v>#REF!</v>
      </c>
      <c r="E74" s="14" t="e">
        <f>IF(#REF!&gt;Vypocty!$M$9, Vypocty!$N$9*Vypocty!$G$6, IF(#REF!&gt;Vypocty!$M$8, Vypocty!$N$8*Vypocty!$G$6, IF(#REF!&gt;0, Vypocty!$G$6, 0)))</f>
        <v>#REF!</v>
      </c>
      <c r="F74" s="15" t="e">
        <f>IF(#REF!&gt;Vypocty!$M$9, Vypocty!$N$9*Vypocty!$G$7, IF(#REF!&gt;Vypocty!$M$8, Vypocty!$N$8*Vypocty!$G$7, IF(#REF!&gt;0, Vypocty!$G$7, 0)))</f>
        <v>#REF!</v>
      </c>
      <c r="G74" s="15" t="e">
        <f>IF(#REF!&gt;Vypocty!$M$9, Vypocty!$N$9*Vypocty!$I$4, IF(#REF!&gt;Vypocty!$M$8, Vypocty!$N$8*Vypocty!$I$4, IF(#REF!&gt;0, Vypocty!$I$4, 0)))</f>
        <v>#REF!</v>
      </c>
      <c r="H74" s="15" t="e">
        <f>IF(#REF!&gt;Vypocty!$M$9, Vypocty!$N$9*Vypocty!$I$4, IF(#REF!&gt;Vypocty!$M$8, Vypocty!$N$8*Vypocty!$I$4, IF(#REF!&gt;0, Vypocty!$I$4, 0)))</f>
        <v>#REF!</v>
      </c>
      <c r="I74" s="15" t="e">
        <f>IF(#REF!&gt;Vypocty!$M$9, Vypocty!$N$9*Vypocty!$I$6, IF(#REF!&gt;Vypocty!$M$8, Vypocty!$N$8*Vypocty!$I$6, IF(#REF!&gt;0, Vypocty!$I$6, 0)))</f>
        <v>#REF!</v>
      </c>
      <c r="J74" s="15" t="e">
        <f>IF(#REF!&gt;Vypocty!$M$9, Vypocty!$N$9*Vypocty!$I$5, IF(#REF!&gt;Vypocty!$M$8, Vypocty!$N$8*Vypocty!$I$5, IF(#REF!&gt;0, Vypocty!$I$5, 0)))</f>
        <v>#REF!</v>
      </c>
      <c r="K74" s="15" t="e">
        <f>IF(#REF!&gt;Vypocty!$M$9, Vypocty!$N$9*Vypocty!$I$5, IF(#REF!&gt;Vypocty!$M$8, Vypocty!$N$8*Vypocty!$I$5, IF(#REF!&gt;0, Vypocty!$I$5, 0)))</f>
        <v>#REF!</v>
      </c>
      <c r="L74" s="15" t="e">
        <f>IF(#REF!&gt;Vypocty!$M$9, Vypocty!$N$9*Vypocty!$I$7, IF(#REF!&gt;Vypocty!$M$8, Vypocty!$N$8*Vypocty!$I$7, IF(#REF!&gt;0, Vypocty!$I$7, 0)))</f>
        <v>#REF!</v>
      </c>
    </row>
  </sheetData>
  <sheetProtection algorithmName="SHA-512" hashValue="6iz6lC/BX0ynEKScbGEeeva/nY2J5far9uTxt9PyWYXoosu9Xcm+V8eAPJgZEWabx/UWK+P7ZK8ck9pyLgqjRA==" saltValue="PvXAP21EwqHYmAh3UvjR2A==" spinCount="100000" sheet="1" objects="1" scenarios="1"/>
  <mergeCells count="2">
    <mergeCell ref="A1:H1"/>
    <mergeCell ref="F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F869-92A6-441E-BEEB-E8310E9D8C92}">
  <sheetPr>
    <tabColor theme="8" tint="0.39997558519241921"/>
    <pageSetUpPr fitToPage="1"/>
  </sheetPr>
  <dimension ref="B1:K49"/>
  <sheetViews>
    <sheetView showGridLines="0" tabSelected="1" view="pageLayout" zoomScale="70" zoomScaleNormal="70" zoomScaleSheetLayoutView="85" zoomScalePageLayoutView="70" workbookViewId="0">
      <selection activeCell="C17" sqref="C17"/>
    </sheetView>
  </sheetViews>
  <sheetFormatPr defaultColWidth="9.140625" defaultRowHeight="15" x14ac:dyDescent="0.2"/>
  <cols>
    <col min="1" max="1" width="3.28515625" style="17" customWidth="1"/>
    <col min="2" max="2" width="61.7109375" style="17" customWidth="1"/>
    <col min="3" max="4" width="18.7109375" style="17" customWidth="1"/>
    <col min="5" max="5" width="7.7109375" style="17" customWidth="1"/>
    <col min="6" max="6" width="52.7109375" style="17" customWidth="1"/>
    <col min="7" max="7" width="18.28515625" style="17" customWidth="1"/>
    <col min="8" max="8" width="18.7109375" style="17" customWidth="1"/>
    <col min="9" max="9" width="7.7109375" style="17" customWidth="1"/>
    <col min="10" max="10" width="16.85546875" style="17" customWidth="1"/>
    <col min="11" max="11" width="31.7109375" style="17" bestFit="1" customWidth="1"/>
    <col min="12" max="16384" width="9.140625" style="17"/>
  </cols>
  <sheetData>
    <row r="1" spans="2:11" ht="76.5" customHeight="1" thickBot="1" x14ac:dyDescent="0.25">
      <c r="B1" s="16"/>
      <c r="C1" s="16"/>
      <c r="D1" s="16"/>
      <c r="F1" s="16"/>
      <c r="G1" s="16"/>
      <c r="H1" s="16"/>
    </row>
    <row r="2" spans="2:11" s="18" customFormat="1" ht="72" customHeight="1" x14ac:dyDescent="0.25">
      <c r="B2" s="122" t="s">
        <v>13</v>
      </c>
      <c r="C2" s="123"/>
      <c r="D2" s="124"/>
      <c r="F2" s="122" t="s">
        <v>14</v>
      </c>
      <c r="G2" s="123"/>
      <c r="H2" s="124"/>
      <c r="J2" s="19"/>
      <c r="K2" s="20" t="s">
        <v>15</v>
      </c>
    </row>
    <row r="3" spans="2:11" s="18" customFormat="1" ht="20.100000000000001" customHeight="1" x14ac:dyDescent="0.25">
      <c r="B3" s="125" t="s">
        <v>16</v>
      </c>
      <c r="C3" s="126"/>
      <c r="D3" s="127"/>
      <c r="E3" s="21"/>
      <c r="F3" s="128" t="s">
        <v>16</v>
      </c>
      <c r="G3" s="129"/>
      <c r="H3" s="130"/>
      <c r="I3" s="22"/>
      <c r="J3" s="23" t="s">
        <v>17</v>
      </c>
      <c r="K3" s="24">
        <v>155</v>
      </c>
    </row>
    <row r="4" spans="2:11" s="18" customFormat="1" ht="19.899999999999999" customHeight="1" x14ac:dyDescent="0.25">
      <c r="B4" s="131" t="s">
        <v>18</v>
      </c>
      <c r="C4" s="132"/>
      <c r="D4" s="106"/>
      <c r="F4" s="133" t="s">
        <v>18</v>
      </c>
      <c r="G4" s="134"/>
      <c r="H4" s="111"/>
      <c r="J4" s="71" t="s">
        <v>76</v>
      </c>
      <c r="K4" s="24">
        <v>186</v>
      </c>
    </row>
    <row r="5" spans="2:11" s="18" customFormat="1" ht="19.899999999999999" customHeight="1" x14ac:dyDescent="0.25">
      <c r="B5" s="135" t="s">
        <v>19</v>
      </c>
      <c r="C5" s="136"/>
      <c r="D5" s="106"/>
      <c r="F5" s="137" t="s">
        <v>19</v>
      </c>
      <c r="G5" s="138"/>
      <c r="H5" s="111"/>
      <c r="J5" s="23" t="s">
        <v>20</v>
      </c>
      <c r="K5" s="24">
        <v>155</v>
      </c>
    </row>
    <row r="6" spans="2:11" s="18" customFormat="1" ht="19.899999999999999" customHeight="1" x14ac:dyDescent="0.25">
      <c r="B6" s="139" t="s">
        <v>21</v>
      </c>
      <c r="C6" s="140"/>
      <c r="D6" s="106"/>
      <c r="F6" s="141" t="s">
        <v>21</v>
      </c>
      <c r="G6" s="142"/>
      <c r="H6" s="111"/>
      <c r="J6" s="71" t="s">
        <v>22</v>
      </c>
      <c r="K6" s="24">
        <v>155</v>
      </c>
    </row>
    <row r="7" spans="2:11" s="18" customFormat="1" ht="19.899999999999999" customHeight="1" x14ac:dyDescent="0.25">
      <c r="B7" s="143" t="s">
        <v>23</v>
      </c>
      <c r="C7" s="144"/>
      <c r="D7" s="107"/>
      <c r="F7" s="145" t="s">
        <v>23</v>
      </c>
      <c r="G7" s="146"/>
      <c r="H7" s="112"/>
      <c r="J7" s="23" t="s">
        <v>7</v>
      </c>
      <c r="K7" s="24">
        <v>230</v>
      </c>
    </row>
    <row r="8" spans="2:11" s="18" customFormat="1" ht="19.899999999999999" customHeight="1" x14ac:dyDescent="0.25">
      <c r="B8" s="139" t="s">
        <v>24</v>
      </c>
      <c r="C8" s="140"/>
      <c r="D8" s="25" t="s">
        <v>25</v>
      </c>
      <c r="F8" s="141" t="s">
        <v>24</v>
      </c>
      <c r="G8" s="142"/>
      <c r="H8" s="70" t="s">
        <v>26</v>
      </c>
      <c r="J8" s="71" t="s">
        <v>6</v>
      </c>
      <c r="K8" s="24">
        <v>258</v>
      </c>
    </row>
    <row r="9" spans="2:11" s="18" customFormat="1" ht="19.899999999999999" customHeight="1" thickBot="1" x14ac:dyDescent="0.3">
      <c r="B9" s="153" t="s">
        <v>27</v>
      </c>
      <c r="C9" s="154"/>
      <c r="D9" s="108"/>
      <c r="F9" s="155" t="s">
        <v>27</v>
      </c>
      <c r="G9" s="156"/>
      <c r="H9" s="113"/>
      <c r="J9" s="23" t="s">
        <v>1</v>
      </c>
      <c r="K9" s="24">
        <v>245</v>
      </c>
    </row>
    <row r="10" spans="2:11" s="18" customFormat="1" ht="19.899999999999999" customHeight="1" thickBot="1" x14ac:dyDescent="0.3">
      <c r="B10" s="157"/>
      <c r="C10" s="157"/>
      <c r="D10" s="157"/>
      <c r="F10" s="158"/>
      <c r="G10" s="158"/>
      <c r="H10" s="158"/>
      <c r="J10" s="71" t="s">
        <v>4</v>
      </c>
      <c r="K10" s="102">
        <v>260</v>
      </c>
    </row>
    <row r="11" spans="2:11" s="18" customFormat="1" ht="19.899999999999999" customHeight="1" thickBot="1" x14ac:dyDescent="0.3">
      <c r="B11" s="28" t="s">
        <v>28</v>
      </c>
      <c r="C11" s="29" t="s">
        <v>65</v>
      </c>
      <c r="D11" s="30" t="s">
        <v>29</v>
      </c>
      <c r="F11" s="28" t="s">
        <v>28</v>
      </c>
      <c r="G11" s="31" t="s">
        <v>65</v>
      </c>
      <c r="H11" s="30" t="s">
        <v>29</v>
      </c>
      <c r="J11" s="26" t="s">
        <v>77</v>
      </c>
      <c r="K11" s="27">
        <v>212</v>
      </c>
    </row>
    <row r="12" spans="2:11" s="18" customFormat="1" ht="19.899999999999999" customHeight="1" thickBot="1" x14ac:dyDescent="0.3">
      <c r="B12" s="34">
        <v>1</v>
      </c>
      <c r="C12" s="109">
        <v>30</v>
      </c>
      <c r="D12" s="35"/>
      <c r="F12" s="34">
        <v>1</v>
      </c>
      <c r="G12" s="109">
        <v>0.3</v>
      </c>
      <c r="H12" s="147"/>
    </row>
    <row r="13" spans="2:11" s="18" customFormat="1" ht="19.899999999999999" customHeight="1" thickBot="1" x14ac:dyDescent="0.3">
      <c r="B13" s="36">
        <v>2</v>
      </c>
      <c r="C13" s="109"/>
      <c r="D13" s="37"/>
      <c r="F13" s="36">
        <v>2</v>
      </c>
      <c r="G13" s="109"/>
      <c r="H13" s="148"/>
      <c r="J13" s="32" t="s">
        <v>30</v>
      </c>
      <c r="K13" s="33">
        <f>(4*K17*K3+4*K18*K4+2*K19*K5+1*K20*K6+2*K21*K7+3*K22*K8+6*K23*K9+8*K24*K10+1*K25*K11)/SUM(K17*4,K18*4,K19*2,K20*1,K21*2,K22*3,K23*6,K24*8,K25*1)</f>
        <v>220.16129032258064</v>
      </c>
    </row>
    <row r="14" spans="2:11" s="18" customFormat="1" ht="19.899999999999999" customHeight="1" thickBot="1" x14ac:dyDescent="0.3">
      <c r="B14" s="36">
        <v>3</v>
      </c>
      <c r="C14" s="110"/>
      <c r="D14" s="37"/>
      <c r="F14" s="36">
        <v>3</v>
      </c>
      <c r="G14" s="110"/>
      <c r="H14" s="149"/>
      <c r="K14"/>
    </row>
    <row r="15" spans="2:11" s="18" customFormat="1" ht="19.899999999999999" customHeight="1" thickBot="1" x14ac:dyDescent="0.3">
      <c r="B15" s="85" t="s">
        <v>31</v>
      </c>
      <c r="C15" s="86">
        <f>AVERAGE(C12:C14)</f>
        <v>30</v>
      </c>
      <c r="D15" s="87" t="s">
        <v>29</v>
      </c>
      <c r="F15" s="39" t="s">
        <v>31</v>
      </c>
      <c r="G15" s="40">
        <f>AVERAGE(G12:G14)</f>
        <v>0.3</v>
      </c>
      <c r="H15" s="41" t="s">
        <v>29</v>
      </c>
    </row>
    <row r="16" spans="2:11" s="18" customFormat="1" ht="19.899999999999999" customHeight="1" x14ac:dyDescent="0.25">
      <c r="B16" s="88" t="s">
        <v>33</v>
      </c>
      <c r="C16" s="105">
        <f>K13</f>
        <v>220.16129032258064</v>
      </c>
      <c r="D16" s="72" t="s">
        <v>34</v>
      </c>
      <c r="F16" s="77" t="s">
        <v>33</v>
      </c>
      <c r="G16" s="105">
        <f>K13</f>
        <v>220.16129032258064</v>
      </c>
      <c r="H16" s="78" t="s">
        <v>34</v>
      </c>
      <c r="I16" s="22"/>
      <c r="J16" s="19"/>
      <c r="K16" s="38" t="s">
        <v>32</v>
      </c>
    </row>
    <row r="17" spans="2:11" s="18" customFormat="1" ht="19.899999999999999" customHeight="1" x14ac:dyDescent="0.25">
      <c r="B17" s="75" t="s">
        <v>35</v>
      </c>
      <c r="C17" s="104">
        <f>C15*POWER(10,6)/660/C16</f>
        <v>206.46020646020648</v>
      </c>
      <c r="D17" s="90" t="s">
        <v>36</v>
      </c>
      <c r="F17" s="42" t="s">
        <v>35</v>
      </c>
      <c r="G17" s="103">
        <f>G15*POWER(10,6)/660/G16</f>
        <v>2.0646020646020649</v>
      </c>
      <c r="H17" s="43" t="s">
        <v>36</v>
      </c>
      <c r="J17" s="23" t="s">
        <v>17</v>
      </c>
      <c r="K17" s="116">
        <v>1</v>
      </c>
    </row>
    <row r="18" spans="2:11" s="18" customFormat="1" ht="19.899999999999999" customHeight="1" thickBot="1" x14ac:dyDescent="0.3">
      <c r="B18" s="71" t="s">
        <v>37</v>
      </c>
      <c r="C18" s="114">
        <v>2</v>
      </c>
      <c r="D18" s="72" t="s">
        <v>36</v>
      </c>
      <c r="F18" s="79" t="s">
        <v>38</v>
      </c>
      <c r="G18" s="115">
        <v>2</v>
      </c>
      <c r="H18" s="80" t="s">
        <v>36</v>
      </c>
      <c r="J18" s="71" t="s">
        <v>76</v>
      </c>
      <c r="K18" s="116">
        <v>1</v>
      </c>
    </row>
    <row r="19" spans="2:11" s="18" customFormat="1" ht="19.899999999999999" customHeight="1" x14ac:dyDescent="0.25">
      <c r="B19" s="75" t="s">
        <v>39</v>
      </c>
      <c r="C19" s="89">
        <f>CEILING(C17/C18,1)</f>
        <v>104</v>
      </c>
      <c r="D19" s="90" t="s">
        <v>40</v>
      </c>
      <c r="F19" s="44" t="s">
        <v>41</v>
      </c>
      <c r="G19" s="45"/>
      <c r="H19" s="46"/>
      <c r="J19" s="23" t="s">
        <v>20</v>
      </c>
      <c r="K19" s="117">
        <v>1</v>
      </c>
    </row>
    <row r="20" spans="2:11" s="18" customFormat="1" ht="24.95" customHeight="1" x14ac:dyDescent="0.25">
      <c r="B20" s="71" t="s">
        <v>42</v>
      </c>
      <c r="C20" s="73" t="str">
        <f>"5+"&amp;C19*5-5</f>
        <v>5+515</v>
      </c>
      <c r="D20" s="74" t="s">
        <v>43</v>
      </c>
      <c r="E20" s="47"/>
      <c r="F20" s="81" t="s">
        <v>44</v>
      </c>
      <c r="G20" s="82" t="s">
        <v>45</v>
      </c>
      <c r="H20" s="83"/>
      <c r="J20" s="71" t="s">
        <v>22</v>
      </c>
      <c r="K20" s="117">
        <v>1</v>
      </c>
    </row>
    <row r="21" spans="2:11" s="18" customFormat="1" ht="19.899999999999999" customHeight="1" thickBot="1" x14ac:dyDescent="0.3">
      <c r="B21" s="75" t="s">
        <v>46</v>
      </c>
      <c r="C21" s="92"/>
      <c r="D21" s="76"/>
      <c r="E21" s="47"/>
      <c r="F21" s="48">
        <f>0.8*G18</f>
        <v>1.6</v>
      </c>
      <c r="G21" s="49">
        <f>1.2*G18</f>
        <v>2.4</v>
      </c>
      <c r="H21" s="50" t="s">
        <v>36</v>
      </c>
      <c r="J21" s="23" t="s">
        <v>7</v>
      </c>
      <c r="K21" s="116">
        <v>1</v>
      </c>
    </row>
    <row r="22" spans="2:11" s="18" customFormat="1" ht="24.95" customHeight="1" thickBot="1" x14ac:dyDescent="0.3">
      <c r="B22" s="93" t="s">
        <v>42</v>
      </c>
      <c r="C22" s="94" t="str">
        <f>"2,5+"&amp;C19*2.5-2.5</f>
        <v>2,5+257,5</v>
      </c>
      <c r="D22" s="95" t="s">
        <v>43</v>
      </c>
      <c r="J22" s="71" t="s">
        <v>6</v>
      </c>
      <c r="K22" s="116">
        <v>1</v>
      </c>
    </row>
    <row r="23" spans="2:11" s="18" customFormat="1" ht="19.899999999999999" customHeight="1" thickBot="1" x14ac:dyDescent="0.3">
      <c r="B23" s="58"/>
      <c r="C23" s="52"/>
      <c r="J23" s="42" t="s">
        <v>1</v>
      </c>
      <c r="K23" s="116">
        <v>1</v>
      </c>
    </row>
    <row r="24" spans="2:11" s="18" customFormat="1" ht="19.899999999999999" customHeight="1" x14ac:dyDescent="0.25">
      <c r="B24" s="53" t="s">
        <v>47</v>
      </c>
      <c r="C24" s="45"/>
      <c r="D24" s="46" t="s">
        <v>46</v>
      </c>
      <c r="E24" s="54"/>
      <c r="J24" s="84" t="s">
        <v>4</v>
      </c>
      <c r="K24" s="116">
        <v>1</v>
      </c>
    </row>
    <row r="25" spans="2:11" s="18" customFormat="1" ht="19.899999999999999" customHeight="1" thickBot="1" x14ac:dyDescent="0.3">
      <c r="B25" s="84" t="s">
        <v>48</v>
      </c>
      <c r="C25" s="96" t="s">
        <v>49</v>
      </c>
      <c r="D25" s="97" t="s">
        <v>50</v>
      </c>
      <c r="E25" s="54"/>
      <c r="F25" s="150"/>
      <c r="G25" s="150"/>
      <c r="J25" s="51" t="s">
        <v>77</v>
      </c>
      <c r="K25" s="118">
        <v>1</v>
      </c>
    </row>
    <row r="26" spans="2:11" s="18" customFormat="1" ht="19.899999999999999" customHeight="1" thickBot="1" x14ac:dyDescent="0.3">
      <c r="B26" s="51" t="s">
        <v>51</v>
      </c>
      <c r="C26" s="56" t="s">
        <v>52</v>
      </c>
      <c r="D26" s="57" t="s">
        <v>53</v>
      </c>
      <c r="E26" s="54"/>
      <c r="F26" s="150"/>
      <c r="G26" s="150"/>
    </row>
    <row r="27" spans="2:11" s="18" customFormat="1" ht="19.899999999999999" customHeight="1" thickBot="1" x14ac:dyDescent="0.3">
      <c r="B27" s="58"/>
      <c r="H27" s="52"/>
    </row>
    <row r="28" spans="2:11" s="18" customFormat="1" ht="19.899999999999999" customHeight="1" x14ac:dyDescent="0.25">
      <c r="B28" s="59" t="s">
        <v>54</v>
      </c>
      <c r="C28" s="45"/>
      <c r="D28" s="46" t="s">
        <v>46</v>
      </c>
    </row>
    <row r="29" spans="2:11" s="18" customFormat="1" ht="19.899999999999999" customHeight="1" x14ac:dyDescent="0.25">
      <c r="B29" s="42" t="s">
        <v>55</v>
      </c>
      <c r="C29" s="55" t="s">
        <v>49</v>
      </c>
      <c r="D29" s="60" t="s">
        <v>50</v>
      </c>
    </row>
    <row r="30" spans="2:11" s="18" customFormat="1" ht="19.899999999999999" customHeight="1" x14ac:dyDescent="0.25">
      <c r="B30" s="84" t="s">
        <v>56</v>
      </c>
      <c r="C30" s="96" t="s">
        <v>49</v>
      </c>
      <c r="D30" s="98" t="s">
        <v>50</v>
      </c>
    </row>
    <row r="31" spans="2:11" s="18" customFormat="1" ht="19.899999999999999" customHeight="1" thickBot="1" x14ac:dyDescent="0.3">
      <c r="B31" s="51" t="s">
        <v>57</v>
      </c>
      <c r="C31" s="56"/>
      <c r="D31" s="57"/>
      <c r="G31" s="61"/>
      <c r="H31" s="61"/>
      <c r="I31" s="61"/>
    </row>
    <row r="32" spans="2:11" s="18" customFormat="1" ht="19.899999999999999" customHeight="1" thickBot="1" x14ac:dyDescent="0.3">
      <c r="B32" s="58"/>
    </row>
    <row r="33" spans="2:11" s="18" customFormat="1" ht="19.899999999999999" customHeight="1" x14ac:dyDescent="0.25">
      <c r="B33" s="151" t="s">
        <v>58</v>
      </c>
      <c r="C33" s="152"/>
      <c r="D33" s="46"/>
      <c r="E33" s="47"/>
    </row>
    <row r="34" spans="2:11" s="18" customFormat="1" ht="19.899999999999999" customHeight="1" x14ac:dyDescent="0.25">
      <c r="B34" s="42" t="s">
        <v>59</v>
      </c>
      <c r="C34" s="119">
        <v>10</v>
      </c>
      <c r="D34" s="43" t="s">
        <v>2</v>
      </c>
      <c r="E34" s="62"/>
    </row>
    <row r="35" spans="2:11" s="18" customFormat="1" ht="19.899999999999999" customHeight="1" x14ac:dyDescent="0.25">
      <c r="B35" s="84" t="s">
        <v>60</v>
      </c>
      <c r="C35" s="91">
        <f>1000-C34</f>
        <v>990</v>
      </c>
      <c r="D35" s="78" t="s">
        <v>2</v>
      </c>
      <c r="E35" s="36"/>
    </row>
    <row r="36" spans="2:11" s="18" customFormat="1" ht="19.899999999999999" customHeight="1" thickBot="1" x14ac:dyDescent="0.3">
      <c r="B36" s="51" t="s">
        <v>30</v>
      </c>
      <c r="C36" s="56">
        <f>SUM(C34:C35)</f>
        <v>1000</v>
      </c>
      <c r="D36" s="50" t="s">
        <v>2</v>
      </c>
      <c r="E36" s="47"/>
    </row>
    <row r="37" spans="2:11" s="18" customFormat="1" ht="19.899999999999999" customHeight="1" thickBot="1" x14ac:dyDescent="0.3">
      <c r="C37" s="61"/>
      <c r="F37" s="61"/>
      <c r="H37" s="63"/>
    </row>
    <row r="38" spans="2:11" s="18" customFormat="1" ht="19.899999999999999" customHeight="1" x14ac:dyDescent="0.25">
      <c r="B38" s="64" t="s">
        <v>61</v>
      </c>
      <c r="C38" s="65">
        <f>G17</f>
        <v>2.0646020646020649</v>
      </c>
      <c r="D38" s="66" t="s">
        <v>36</v>
      </c>
    </row>
    <row r="39" spans="2:11" s="18" customFormat="1" ht="19.899999999999999" customHeight="1" x14ac:dyDescent="0.25">
      <c r="B39" s="99" t="s">
        <v>62</v>
      </c>
      <c r="C39" s="100">
        <v>10</v>
      </c>
      <c r="D39" s="101" t="s">
        <v>63</v>
      </c>
    </row>
    <row r="40" spans="2:11" s="18" customFormat="1" ht="24.95" customHeight="1" thickBot="1" x14ac:dyDescent="0.3">
      <c r="B40" s="67" t="s">
        <v>64</v>
      </c>
      <c r="C40" s="68">
        <f>C34/10*C38*5</f>
        <v>10.323010323010324</v>
      </c>
      <c r="D40" s="50" t="s">
        <v>63</v>
      </c>
    </row>
    <row r="41" spans="2:11" s="18" customFormat="1" x14ac:dyDescent="0.25">
      <c r="B41" s="69"/>
      <c r="C41" s="69"/>
      <c r="D41" s="69"/>
    </row>
    <row r="42" spans="2:11" s="18" customFormat="1" x14ac:dyDescent="0.25"/>
    <row r="43" spans="2:11" x14ac:dyDescent="0.2">
      <c r="J43" s="18"/>
      <c r="K43" s="18"/>
    </row>
    <row r="44" spans="2:11" x14ac:dyDescent="0.2">
      <c r="J44" s="18"/>
      <c r="K44" s="18"/>
    </row>
    <row r="45" spans="2:11" x14ac:dyDescent="0.2">
      <c r="J45" s="18"/>
      <c r="K45" s="18"/>
    </row>
    <row r="46" spans="2:11" x14ac:dyDescent="0.2">
      <c r="J46" s="18"/>
      <c r="K46" s="18"/>
    </row>
    <row r="47" spans="2:11" x14ac:dyDescent="0.2">
      <c r="J47" s="18"/>
      <c r="K47" s="18"/>
    </row>
    <row r="48" spans="2:11" x14ac:dyDescent="0.2">
      <c r="J48" s="18"/>
      <c r="K48" s="18"/>
    </row>
    <row r="49" spans="10:11" x14ac:dyDescent="0.2">
      <c r="J49" s="18"/>
      <c r="K49" s="18"/>
    </row>
  </sheetData>
  <sheetProtection algorithmName="SHA-512" hashValue="SgkA1qUs0dFheziYusEJ9xexBZoDO0esh/eI4NjJjbLhLMHnLBxF+aBDhMxS0S1G/9TvLmPDillqevRkyX/xPw==" saltValue="0Ar6hqCmFbEYpuO4GPFnow==" spinCount="100000" sheet="1" objects="1" scenarios="1"/>
  <mergeCells count="21">
    <mergeCell ref="H12:H14"/>
    <mergeCell ref="F25:G26"/>
    <mergeCell ref="B33:C33"/>
    <mergeCell ref="B8:C8"/>
    <mergeCell ref="F8:G8"/>
    <mergeCell ref="B9:C9"/>
    <mergeCell ref="F9:G9"/>
    <mergeCell ref="B10:D10"/>
    <mergeCell ref="F10:H10"/>
    <mergeCell ref="B5:C5"/>
    <mergeCell ref="F5:G5"/>
    <mergeCell ref="B6:C6"/>
    <mergeCell ref="F6:G6"/>
    <mergeCell ref="B7:C7"/>
    <mergeCell ref="F7:G7"/>
    <mergeCell ref="B2:D2"/>
    <mergeCell ref="F2:H2"/>
    <mergeCell ref="B3:D3"/>
    <mergeCell ref="F3:H3"/>
    <mergeCell ref="B4:C4"/>
    <mergeCell ref="F4:G4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  <headerFooter>
    <oddHeader xml:space="preserve">&amp;L&amp;"Arial,Obyčejné"&amp;10&amp;K03-017&amp;G&amp;R&amp;K1C3553BioVendor – Laboratorní medicína a.s. 
Karásek 1767/1, 621 00 Brno, Česká republika
+420 549 124 185
sales@biovendor.com
www.biovendor.com
</oddHeader>
    <oddFooter>&amp;LDatum vydání: 28.2.2024&amp;RStrana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Vypocty</vt:lpstr>
      <vt:lpstr>Příprava poolu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Prokopová Nina</dc:creator>
  <cp:lastModifiedBy>Prokopová Nina</cp:lastModifiedBy>
  <cp:lastPrinted>2024-02-28T07:03:13Z</cp:lastPrinted>
  <dcterms:created xsi:type="dcterms:W3CDTF">2023-12-21T12:09:19Z</dcterms:created>
  <dcterms:modified xsi:type="dcterms:W3CDTF">2024-03-25T08:41:17Z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Name="Vypocty"&gt;&lt;Controls /&gt;&lt;/Worksheet&gt;&lt;Worksheet Name="Příprava poolu"&gt;&lt;Controls /&gt;&lt;/Worksheet&gt;&lt;/Worksheets&gt;&lt;/AddinData&gt;</vt:lpwstr>
  </property>
  <property fmtid="{D5CDD505-2E9C-101B-9397-08002B2CF9AE}" pid="3" name="AddinCustomData0001">
    <vt:lpwstr/>
  </property>
  <property fmtid="{D5CDD505-2E9C-101B-9397-08002B2CF9AE}" pid="4" name="AddinCustomData0002">
    <vt:lpwstr/>
  </property>
</Properties>
</file>